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05" windowWidth="11580" windowHeight="8070"/>
  </bookViews>
  <sheets>
    <sheet name="Beschaffung" sheetId="4" r:id="rId1"/>
  </sheets>
  <calcPr calcId="145621"/>
</workbook>
</file>

<file path=xl/calcChain.xml><?xml version="1.0" encoding="utf-8"?>
<calcChain xmlns="http://schemas.openxmlformats.org/spreadsheetml/2006/main">
  <c r="I16" i="4" l="1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F3" i="4" l="1"/>
  <c r="K17" i="4"/>
  <c r="J18" i="4"/>
  <c r="K18" i="4" s="1"/>
  <c r="J17" i="4"/>
  <c r="J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16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D36" i="4"/>
  <c r="F16" i="4"/>
  <c r="K16" i="4" s="1"/>
  <c r="F17" i="4"/>
  <c r="F18" i="4"/>
  <c r="F19" i="4"/>
  <c r="K19" i="4" s="1"/>
  <c r="F20" i="4"/>
  <c r="K20" i="4" s="1"/>
  <c r="F21" i="4"/>
  <c r="K21" i="4" s="1"/>
  <c r="F22" i="4"/>
  <c r="K22" i="4" s="1"/>
  <c r="F23" i="4"/>
  <c r="K23" i="4" s="1"/>
  <c r="F24" i="4"/>
  <c r="K24" i="4" s="1"/>
  <c r="F25" i="4"/>
  <c r="K25" i="4" s="1"/>
  <c r="F26" i="4"/>
  <c r="K26" i="4" s="1"/>
  <c r="F27" i="4"/>
  <c r="K27" i="4" s="1"/>
  <c r="F28" i="4"/>
  <c r="K28" i="4" s="1"/>
  <c r="F29" i="4"/>
  <c r="K29" i="4" s="1"/>
  <c r="F30" i="4"/>
  <c r="K30" i="4" s="1"/>
  <c r="F31" i="4"/>
  <c r="K31" i="4" s="1"/>
  <c r="F32" i="4"/>
  <c r="K32" i="4" s="1"/>
  <c r="F33" i="4"/>
  <c r="K33" i="4" s="1"/>
  <c r="F34" i="4"/>
  <c r="F35" i="4"/>
  <c r="K35" i="4" s="1"/>
  <c r="K34" i="4"/>
  <c r="F36" i="4" l="1"/>
  <c r="F37" i="4" s="1"/>
  <c r="J36" i="4"/>
  <c r="J37" i="4" s="1"/>
  <c r="K36" i="4"/>
  <c r="K37" i="4" s="1"/>
</calcChain>
</file>

<file path=xl/sharedStrings.xml><?xml version="1.0" encoding="utf-8"?>
<sst xmlns="http://schemas.openxmlformats.org/spreadsheetml/2006/main" count="40" uniqueCount="36">
  <si>
    <t>Firma des Netzbetreibers</t>
  </si>
  <si>
    <t>1.</t>
  </si>
  <si>
    <t>2.</t>
  </si>
  <si>
    <t>3.</t>
  </si>
  <si>
    <t>4.</t>
  </si>
  <si>
    <t>5.</t>
  </si>
  <si>
    <t>6.</t>
  </si>
  <si>
    <t>lfd. Nr</t>
  </si>
  <si>
    <t>Datum der Beschaffung</t>
  </si>
  <si>
    <t>Summe</t>
  </si>
  <si>
    <t>Berechnung durch Programm</t>
  </si>
  <si>
    <t>[ct/kWh]</t>
  </si>
  <si>
    <t>[€]</t>
  </si>
  <si>
    <t>beschaffte Menge</t>
  </si>
  <si>
    <t>[kWh]</t>
  </si>
  <si>
    <t>Beschaffungs-
kosten</t>
  </si>
  <si>
    <t>tatsächlicher Beschaffungs-
preis</t>
  </si>
  <si>
    <t>[€/MWh]</t>
  </si>
  <si>
    <t>für das Lieferjahr</t>
  </si>
  <si>
    <t>zur Anpassung der Erlösobergrenze des Kalenderjahres</t>
  </si>
  <si>
    <t>Netzbetreibernummer bei der LRegB BW</t>
  </si>
  <si>
    <t>Verantwortliche Person für die Richtigkeit und Vollständigkeit</t>
  </si>
  <si>
    <t>Telefonnummer der verantwortlichen Person</t>
  </si>
  <si>
    <t>E-Mailadresse der verantwortlichen Person</t>
  </si>
  <si>
    <t>Auszufüllen durch den Netzbetreiber</t>
  </si>
  <si>
    <t>Mitteilung der Verlustenergiebeschaffungsdaten</t>
  </si>
  <si>
    <t>Handelsprodukt</t>
  </si>
  <si>
    <t>Grundlast
(Baseload)</t>
  </si>
  <si>
    <t>Spitzenlast
(Peakload)</t>
  </si>
  <si>
    <t>Referenzkosten I
(EEX-Preis)</t>
  </si>
  <si>
    <t>Preis je kWh in ct/kWh</t>
  </si>
  <si>
    <r>
      <t xml:space="preserve">Referenzkosten II
</t>
    </r>
    <r>
      <rPr>
        <sz val="10"/>
        <rFont val="Arial"/>
        <family val="2"/>
      </rPr>
      <t>(Minimum aus Beschaffungskosten und Referenzkosten I)</t>
    </r>
  </si>
  <si>
    <t xml:space="preserve">EEX-Preis
am Tag der Beschaffung
</t>
  </si>
  <si>
    <t>1.1</t>
  </si>
  <si>
    <t>1.2</t>
  </si>
  <si>
    <t>anzusetzender EEX-Preis zzgl. Zuschlag von 0,50 €/MWh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</si>
</sst>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00"/>
    <numFmt numFmtId="165" formatCode="0.000"/>
    <numFmt numFmtId="166" formatCode="#,##0.00\ &quot;€&quot;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/>
    <xf numFmtId="0" fontId="4" fillId="0" borderId="0" xfId="0" applyFont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/>
    <xf numFmtId="14" fontId="0" fillId="0" borderId="0" xfId="0" applyNumberForma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3" fillId="0" borderId="0" xfId="0" applyNumberFormat="1" applyFont="1" applyBorder="1"/>
    <xf numFmtId="49" fontId="4" fillId="0" borderId="0" xfId="0" applyNumberFormat="1" applyFont="1" applyBorder="1"/>
    <xf numFmtId="49" fontId="4" fillId="2" borderId="0" xfId="0" applyNumberFormat="1" applyFont="1" applyFill="1" applyBorder="1"/>
    <xf numFmtId="49" fontId="4" fillId="3" borderId="0" xfId="0" applyNumberFormat="1" applyFont="1" applyFill="1" applyBorder="1"/>
    <xf numFmtId="0" fontId="0" fillId="0" borderId="0" xfId="0" applyAlignment="1">
      <alignment horizontal="center" vertical="top" wrapText="1"/>
    </xf>
    <xf numFmtId="0" fontId="6" fillId="3" borderId="1" xfId="0" applyFont="1" applyFill="1" applyBorder="1"/>
    <xf numFmtId="0" fontId="6" fillId="2" borderId="2" xfId="0" applyFont="1" applyFill="1" applyBorder="1"/>
    <xf numFmtId="14" fontId="6" fillId="2" borderId="2" xfId="0" applyNumberFormat="1" applyFont="1" applyFill="1" applyBorder="1"/>
    <xf numFmtId="3" fontId="6" fillId="2" borderId="2" xfId="0" applyNumberFormat="1" applyFont="1" applyFill="1" applyBorder="1"/>
    <xf numFmtId="166" fontId="6" fillId="3" borderId="2" xfId="0" applyNumberFormat="1" applyFont="1" applyFill="1" applyBorder="1"/>
    <xf numFmtId="166" fontId="6" fillId="3" borderId="3" xfId="0" applyNumberFormat="1" applyFont="1" applyFill="1" applyBorder="1"/>
    <xf numFmtId="14" fontId="6" fillId="2" borderId="4" xfId="0" applyNumberFormat="1" applyFont="1" applyFill="1" applyBorder="1"/>
    <xf numFmtId="3" fontId="6" fillId="2" borderId="4" xfId="0" applyNumberFormat="1" applyFont="1" applyFill="1" applyBorder="1"/>
    <xf numFmtId="166" fontId="6" fillId="3" borderId="4" xfId="0" applyNumberFormat="1" applyFont="1" applyFill="1" applyBorder="1"/>
    <xf numFmtId="166" fontId="6" fillId="3" borderId="5" xfId="0" applyNumberFormat="1" applyFont="1" applyFill="1" applyBorder="1"/>
    <xf numFmtId="14" fontId="6" fillId="2" borderId="6" xfId="0" applyNumberFormat="1" applyFont="1" applyFill="1" applyBorder="1"/>
    <xf numFmtId="3" fontId="6" fillId="2" borderId="6" xfId="0" applyNumberFormat="1" applyFont="1" applyFill="1" applyBorder="1"/>
    <xf numFmtId="166" fontId="6" fillId="3" borderId="6" xfId="0" applyNumberFormat="1" applyFont="1" applyFill="1" applyBorder="1"/>
    <xf numFmtId="166" fontId="6" fillId="3" borderId="7" xfId="0" applyNumberFormat="1" applyFont="1" applyFill="1" applyBorder="1"/>
    <xf numFmtId="0" fontId="3" fillId="0" borderId="0" xfId="0" applyFont="1" applyBorder="1" applyAlignment="1"/>
    <xf numFmtId="3" fontId="0" fillId="0" borderId="0" xfId="0" applyNumberFormat="1" applyAlignment="1"/>
    <xf numFmtId="165" fontId="0" fillId="0" borderId="0" xfId="0" applyNumberFormat="1" applyAlignment="1"/>
    <xf numFmtId="0" fontId="6" fillId="2" borderId="9" xfId="0" applyFont="1" applyFill="1" applyBorder="1"/>
    <xf numFmtId="166" fontId="0" fillId="3" borderId="9" xfId="0" applyNumberFormat="1" applyFill="1" applyBorder="1" applyAlignment="1">
      <alignment horizontal="center" vertical="top" wrapText="1"/>
    </xf>
    <xf numFmtId="166" fontId="0" fillId="3" borderId="10" xfId="0" applyNumberFormat="1" applyFill="1" applyBorder="1" applyAlignment="1">
      <alignment horizontal="center" vertical="top" wrapText="1"/>
    </xf>
    <xf numFmtId="4" fontId="6" fillId="2" borderId="2" xfId="0" applyNumberFormat="1" applyFont="1" applyFill="1" applyBorder="1"/>
    <xf numFmtId="4" fontId="6" fillId="2" borderId="4" xfId="0" applyNumberFormat="1" applyFont="1" applyFill="1" applyBorder="1"/>
    <xf numFmtId="4" fontId="6" fillId="3" borderId="2" xfId="0" applyNumberFormat="1" applyFont="1" applyFill="1" applyBorder="1"/>
    <xf numFmtId="4" fontId="6" fillId="3" borderId="4" xfId="0" applyNumberFormat="1" applyFont="1" applyFill="1" applyBorder="1"/>
    <xf numFmtId="3" fontId="0" fillId="3" borderId="11" xfId="0" applyNumberFormat="1" applyFill="1" applyBorder="1" applyAlignment="1">
      <alignment horizontal="center" vertical="top"/>
    </xf>
    <xf numFmtId="165" fontId="0" fillId="3" borderId="11" xfId="0" applyNumberFormat="1" applyFill="1" applyBorder="1" applyAlignment="1">
      <alignment horizontal="center" vertical="top"/>
    </xf>
    <xf numFmtId="166" fontId="0" fillId="3" borderId="11" xfId="0" applyNumberFormat="1" applyFill="1" applyBorder="1" applyAlignment="1">
      <alignment horizontal="center" vertical="top"/>
    </xf>
    <xf numFmtId="166" fontId="0" fillId="3" borderId="12" xfId="0" applyNumberForma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7" fillId="0" borderId="0" xfId="0" applyNumberFormat="1" applyFont="1" applyBorder="1"/>
    <xf numFmtId="0" fontId="7" fillId="0" borderId="0" xfId="1" applyFont="1" applyFill="1" applyBorder="1" applyAlignment="1" applyProtection="1">
      <alignment vertical="top" wrapText="1"/>
    </xf>
    <xf numFmtId="166" fontId="8" fillId="0" borderId="0" xfId="0" applyNumberFormat="1" applyFont="1"/>
    <xf numFmtId="0" fontId="8" fillId="0" borderId="0" xfId="0" applyFont="1"/>
    <xf numFmtId="14" fontId="8" fillId="0" borderId="0" xfId="0" applyNumberFormat="1" applyFont="1"/>
    <xf numFmtId="3" fontId="8" fillId="0" borderId="0" xfId="0" applyNumberFormat="1" applyFont="1"/>
    <xf numFmtId="165" fontId="8" fillId="0" borderId="0" xfId="0" applyNumberFormat="1" applyFont="1"/>
    <xf numFmtId="3" fontId="7" fillId="0" borderId="0" xfId="0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164" fontId="6" fillId="2" borderId="4" xfId="0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Fill="1"/>
    <xf numFmtId="164" fontId="6" fillId="2" borderId="6" xfId="0" applyNumberFormat="1" applyFont="1" applyFill="1" applyBorder="1"/>
    <xf numFmtId="4" fontId="6" fillId="2" borderId="6" xfId="0" applyNumberFormat="1" applyFont="1" applyFill="1" applyBorder="1"/>
    <xf numFmtId="4" fontId="6" fillId="3" borderId="6" xfId="0" applyNumberFormat="1" applyFont="1" applyFill="1" applyBorder="1"/>
    <xf numFmtId="166" fontId="6" fillId="3" borderId="9" xfId="0" applyNumberFormat="1" applyFont="1" applyFill="1" applyBorder="1"/>
    <xf numFmtId="0" fontId="6" fillId="3" borderId="13" xfId="0" applyFont="1" applyFill="1" applyBorder="1"/>
    <xf numFmtId="3" fontId="6" fillId="3" borderId="14" xfId="0" applyNumberFormat="1" applyFont="1" applyFill="1" applyBorder="1"/>
    <xf numFmtId="166" fontId="6" fillId="3" borderId="14" xfId="0" applyNumberFormat="1" applyFont="1" applyFill="1" applyBorder="1"/>
    <xf numFmtId="166" fontId="6" fillId="3" borderId="15" xfId="0" applyNumberFormat="1" applyFont="1" applyFill="1" applyBorder="1"/>
    <xf numFmtId="0" fontId="6" fillId="3" borderId="18" xfId="0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6" fillId="0" borderId="0" xfId="0" applyFont="1" applyFill="1" applyBorder="1"/>
    <xf numFmtId="1" fontId="3" fillId="0" borderId="0" xfId="0" applyNumberFormat="1" applyFont="1" applyFill="1" applyBorder="1" applyAlignment="1"/>
    <xf numFmtId="166" fontId="0" fillId="0" borderId="0" xfId="0" applyNumberFormat="1" applyFill="1" applyBorder="1"/>
    <xf numFmtId="3" fontId="3" fillId="0" borderId="0" xfId="0" applyNumberFormat="1" applyFont="1" applyFill="1" applyBorder="1" applyAlignment="1">
      <alignment vertical="top" wrapText="1"/>
    </xf>
    <xf numFmtId="0" fontId="4" fillId="2" borderId="2" xfId="0" applyFont="1" applyFill="1" applyBorder="1"/>
    <xf numFmtId="164" fontId="6" fillId="3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 vertical="top" wrapText="1"/>
    </xf>
    <xf numFmtId="3" fontId="3" fillId="2" borderId="15" xfId="0" applyNumberFormat="1" applyFont="1" applyFill="1" applyBorder="1" applyAlignment="1">
      <alignment horizontal="center" vertical="top" wrapText="1"/>
    </xf>
    <xf numFmtId="3" fontId="3" fillId="2" borderId="25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3" fillId="2" borderId="2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166" fontId="0" fillId="3" borderId="8" xfId="0" applyNumberFormat="1" applyFill="1" applyBorder="1" applyAlignment="1">
      <alignment horizontal="center" vertical="top" wrapText="1"/>
    </xf>
    <xf numFmtId="166" fontId="0" fillId="3" borderId="9" xfId="0" applyNumberFormat="1" applyFill="1" applyBorder="1" applyAlignment="1">
      <alignment horizontal="center" vertical="top" wrapText="1"/>
    </xf>
    <xf numFmtId="166" fontId="0" fillId="3" borderId="19" xfId="0" applyNumberFormat="1" applyFill="1" applyBorder="1" applyAlignment="1">
      <alignment horizontal="center" vertical="top" wrapText="1"/>
    </xf>
    <xf numFmtId="166" fontId="0" fillId="3" borderId="20" xfId="0" applyNumberFormat="1" applyFill="1" applyBorder="1" applyAlignment="1">
      <alignment horizontal="center" vertical="top" wrapText="1"/>
    </xf>
    <xf numFmtId="44" fontId="0" fillId="3" borderId="21" xfId="2" applyFont="1" applyFill="1" applyBorder="1" applyAlignment="1">
      <alignment horizontal="center" vertical="top" wrapText="1"/>
    </xf>
    <xf numFmtId="44" fontId="0" fillId="3" borderId="22" xfId="2" applyFont="1" applyFill="1" applyBorder="1" applyAlignment="1">
      <alignment horizontal="center" vertical="top" wrapText="1"/>
    </xf>
    <xf numFmtId="0" fontId="3" fillId="0" borderId="0" xfId="1" applyFont="1" applyFill="1" applyBorder="1" applyAlignment="1" applyProtection="1">
      <alignment vertical="top" wrapText="1"/>
    </xf>
    <xf numFmtId="165" fontId="0" fillId="3" borderId="8" xfId="0" applyNumberFormat="1" applyFill="1" applyBorder="1" applyAlignment="1">
      <alignment horizontal="center" vertical="top" wrapText="1"/>
    </xf>
    <xf numFmtId="165" fontId="0" fillId="3" borderId="9" xfId="0" applyNumberFormat="1" applyFill="1" applyBorder="1" applyAlignment="1">
      <alignment horizontal="center" vertical="top" wrapText="1"/>
    </xf>
    <xf numFmtId="3" fontId="0" fillId="3" borderId="8" xfId="0" applyNumberFormat="1" applyFill="1" applyBorder="1" applyAlignment="1">
      <alignment horizontal="center" vertical="top" wrapText="1"/>
    </xf>
    <xf numFmtId="3" fontId="0" fillId="3" borderId="9" xfId="0" applyNumberFormat="1" applyFill="1" applyBorder="1" applyAlignment="1">
      <alignment horizontal="center" vertical="top" wrapText="1"/>
    </xf>
    <xf numFmtId="14" fontId="0" fillId="3" borderId="8" xfId="0" applyNumberFormat="1" applyFill="1" applyBorder="1" applyAlignment="1">
      <alignment horizontal="center" vertical="top" wrapText="1"/>
    </xf>
    <xf numFmtId="14" fontId="0" fillId="3" borderId="9" xfId="0" applyNumberFormat="1" applyFill="1" applyBorder="1" applyAlignment="1">
      <alignment horizontal="center" vertical="top" wrapText="1"/>
    </xf>
    <xf numFmtId="14" fontId="0" fillId="3" borderId="11" xfId="0" applyNumberForma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</cellXfs>
  <cellStyles count="3">
    <cellStyle name="Standard" xfId="0" builtinId="0"/>
    <cellStyle name="Standard_Fragebogen zu § 19 Abs. 3 StromNEV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F2" sqref="F2:G2"/>
    </sheetView>
  </sheetViews>
  <sheetFormatPr baseColWidth="10" defaultRowHeight="12.75" x14ac:dyDescent="0.2"/>
  <cols>
    <col min="1" max="1" width="8.28515625" customWidth="1"/>
    <col min="2" max="2" width="25.7109375" customWidth="1"/>
    <col min="3" max="3" width="15.7109375" style="7" customWidth="1"/>
    <col min="4" max="4" width="15.7109375" style="8" customWidth="1"/>
    <col min="5" max="5" width="15.7109375" style="9" customWidth="1"/>
    <col min="6" max="6" width="20.7109375" style="10" customWidth="1"/>
    <col min="7" max="9" width="15.7109375" style="10" customWidth="1"/>
    <col min="10" max="11" width="20.7109375" style="10" customWidth="1"/>
  </cols>
  <sheetData>
    <row r="1" spans="1:11" ht="16.5" thickBot="1" x14ac:dyDescent="0.3">
      <c r="A1" s="11" t="s">
        <v>1</v>
      </c>
      <c r="B1" s="30" t="s">
        <v>25</v>
      </c>
      <c r="C1" s="30"/>
      <c r="D1" s="31"/>
      <c r="E1" s="32"/>
      <c r="G1" s="6"/>
    </row>
    <row r="2" spans="1:11" ht="15" customHeight="1" x14ac:dyDescent="0.25">
      <c r="A2" s="12" t="s">
        <v>33</v>
      </c>
      <c r="B2" s="4" t="s">
        <v>18</v>
      </c>
      <c r="C2" s="4"/>
      <c r="D2" s="31"/>
      <c r="E2" s="32"/>
      <c r="F2" s="79"/>
      <c r="G2" s="80"/>
      <c r="H2" s="69"/>
    </row>
    <row r="3" spans="1:11" ht="16.5" thickBot="1" x14ac:dyDescent="0.3">
      <c r="A3" s="12" t="s">
        <v>34</v>
      </c>
      <c r="B3" s="4" t="s">
        <v>19</v>
      </c>
      <c r="C3" s="4"/>
      <c r="D3" s="31"/>
      <c r="E3" s="32"/>
      <c r="F3" s="81" t="str">
        <f>IF(F2="","",F2+2)</f>
        <v/>
      </c>
      <c r="G3" s="82"/>
      <c r="H3" s="69"/>
    </row>
    <row r="4" spans="1:11" ht="15.75" thickBot="1" x14ac:dyDescent="0.25">
      <c r="A4" s="12"/>
      <c r="B4" s="4"/>
      <c r="C4" s="4"/>
      <c r="D4" s="31"/>
      <c r="E4" s="32"/>
      <c r="G4" s="2"/>
      <c r="H4" s="70"/>
    </row>
    <row r="5" spans="1:11" ht="15.75" customHeight="1" x14ac:dyDescent="0.25">
      <c r="A5" s="11" t="s">
        <v>2</v>
      </c>
      <c r="B5" s="30" t="s">
        <v>0</v>
      </c>
      <c r="C5" s="30"/>
      <c r="D5" s="31"/>
      <c r="E5" s="32"/>
      <c r="F5" s="83"/>
      <c r="G5" s="84"/>
      <c r="H5" s="71"/>
    </row>
    <row r="6" spans="1:11" ht="15.75" x14ac:dyDescent="0.25">
      <c r="A6" s="11"/>
      <c r="B6" s="30"/>
      <c r="C6" s="30"/>
      <c r="D6" s="31"/>
      <c r="E6" s="32"/>
      <c r="F6" s="85"/>
      <c r="G6" s="86"/>
      <c r="H6" s="71"/>
    </row>
    <row r="7" spans="1:11" ht="15.75" x14ac:dyDescent="0.25">
      <c r="A7" s="11" t="s">
        <v>3</v>
      </c>
      <c r="B7" s="30" t="s">
        <v>20</v>
      </c>
      <c r="C7" s="30"/>
      <c r="D7" s="31"/>
      <c r="E7" s="32"/>
      <c r="F7" s="87"/>
      <c r="G7" s="88"/>
      <c r="H7" s="5"/>
    </row>
    <row r="8" spans="1:11" ht="15.75" x14ac:dyDescent="0.25">
      <c r="A8" s="11" t="s">
        <v>4</v>
      </c>
      <c r="B8" s="100" t="s">
        <v>21</v>
      </c>
      <c r="C8" s="100"/>
      <c r="D8" s="100"/>
      <c r="E8" s="100"/>
      <c r="F8" s="87"/>
      <c r="G8" s="88"/>
      <c r="H8" s="5"/>
    </row>
    <row r="9" spans="1:11" ht="15.75" x14ac:dyDescent="0.25">
      <c r="A9" s="11" t="s">
        <v>5</v>
      </c>
      <c r="B9" s="100" t="s">
        <v>22</v>
      </c>
      <c r="C9" s="100"/>
      <c r="D9" s="100"/>
      <c r="E9" s="100"/>
      <c r="F9" s="87"/>
      <c r="G9" s="88"/>
      <c r="H9" s="5"/>
    </row>
    <row r="10" spans="1:11" ht="16.5" thickBot="1" x14ac:dyDescent="0.3">
      <c r="A10" s="11" t="s">
        <v>6</v>
      </c>
      <c r="B10" s="100" t="s">
        <v>23</v>
      </c>
      <c r="C10" s="100"/>
      <c r="D10" s="100"/>
      <c r="E10" s="100"/>
      <c r="F10" s="89"/>
      <c r="G10" s="90"/>
      <c r="H10" s="5"/>
    </row>
    <row r="11" spans="1:11" s="48" customFormat="1" x14ac:dyDescent="0.2">
      <c r="A11" s="45"/>
      <c r="B11" s="46"/>
      <c r="C11" s="46"/>
      <c r="D11" s="46"/>
      <c r="E11" s="46"/>
      <c r="F11" s="47"/>
      <c r="G11" s="52"/>
      <c r="H11" s="52"/>
      <c r="I11" s="47"/>
      <c r="J11" s="47"/>
      <c r="K11" s="47"/>
    </row>
    <row r="12" spans="1:11" s="48" customFormat="1" ht="13.5" thickBot="1" x14ac:dyDescent="0.25">
      <c r="C12" s="49"/>
      <c r="D12" s="50"/>
      <c r="E12" s="51"/>
      <c r="F12" s="47"/>
      <c r="G12" s="47"/>
      <c r="H12" s="47"/>
      <c r="I12" s="47"/>
      <c r="J12" s="47"/>
      <c r="K12" s="47"/>
    </row>
    <row r="13" spans="1:11" s="15" customFormat="1" ht="25.5" customHeight="1" x14ac:dyDescent="0.2">
      <c r="A13" s="91" t="s">
        <v>7</v>
      </c>
      <c r="B13" s="108" t="s">
        <v>26</v>
      </c>
      <c r="C13" s="105" t="s">
        <v>8</v>
      </c>
      <c r="D13" s="103" t="s">
        <v>13</v>
      </c>
      <c r="E13" s="101" t="s">
        <v>16</v>
      </c>
      <c r="F13" s="94" t="s">
        <v>15</v>
      </c>
      <c r="G13" s="96" t="s">
        <v>32</v>
      </c>
      <c r="H13" s="97"/>
      <c r="I13" s="94" t="s">
        <v>35</v>
      </c>
      <c r="J13" s="94" t="s">
        <v>29</v>
      </c>
      <c r="K13" s="98" t="s">
        <v>31</v>
      </c>
    </row>
    <row r="14" spans="1:11" s="15" customFormat="1" ht="25.5" x14ac:dyDescent="0.2">
      <c r="A14" s="92"/>
      <c r="B14" s="109"/>
      <c r="C14" s="106"/>
      <c r="D14" s="104"/>
      <c r="E14" s="102"/>
      <c r="F14" s="95"/>
      <c r="G14" s="35" t="s">
        <v>27</v>
      </c>
      <c r="H14" s="34" t="s">
        <v>28</v>
      </c>
      <c r="I14" s="95"/>
      <c r="J14" s="95"/>
      <c r="K14" s="99"/>
    </row>
    <row r="15" spans="1:11" s="44" customFormat="1" ht="13.5" thickBot="1" x14ac:dyDescent="0.25">
      <c r="A15" s="93"/>
      <c r="B15" s="110"/>
      <c r="C15" s="107"/>
      <c r="D15" s="40" t="s">
        <v>14</v>
      </c>
      <c r="E15" s="41" t="s">
        <v>11</v>
      </c>
      <c r="F15" s="42" t="s">
        <v>12</v>
      </c>
      <c r="G15" s="42" t="s">
        <v>17</v>
      </c>
      <c r="H15" s="42" t="s">
        <v>17</v>
      </c>
      <c r="I15" s="42" t="s">
        <v>17</v>
      </c>
      <c r="J15" s="42" t="s">
        <v>12</v>
      </c>
      <c r="K15" s="43" t="s">
        <v>12</v>
      </c>
    </row>
    <row r="16" spans="1:11" s="3" customFormat="1" ht="15" x14ac:dyDescent="0.2">
      <c r="A16" s="16">
        <f>ROW()-15</f>
        <v>1</v>
      </c>
      <c r="B16" s="72"/>
      <c r="C16" s="18"/>
      <c r="D16" s="19"/>
      <c r="E16" s="53"/>
      <c r="F16" s="20" t="str">
        <f>IF(D16="","",D16*E16/100)</f>
        <v/>
      </c>
      <c r="G16" s="36"/>
      <c r="H16" s="36"/>
      <c r="I16" s="38" t="str">
        <f>IF(B16="","",IF(B16="Strukturiert",(0.76*G16+0.24*H16)+0.5,IF(B16="Grundlast (Baseload)",G16+0.5,IF(B16="Spitzenlast (Peakload)",H16+0.5,"Fehler"))))</f>
        <v/>
      </c>
      <c r="J16" s="20" t="str">
        <f>IF(I16=""," ",D16*I16/1000)</f>
        <v xml:space="preserve"> </v>
      </c>
      <c r="K16" s="21" t="str">
        <f>IF(F16="","",MIN(F16,J16))</f>
        <v/>
      </c>
    </row>
    <row r="17" spans="1:11" s="3" customFormat="1" ht="15" x14ac:dyDescent="0.2">
      <c r="A17" s="16">
        <f t="shared" ref="A17:A35" si="0">ROW()-15</f>
        <v>2</v>
      </c>
      <c r="B17" s="72"/>
      <c r="C17" s="22"/>
      <c r="D17" s="23"/>
      <c r="E17" s="54"/>
      <c r="F17" s="24" t="str">
        <f>IF(D17="","",D17*E17/100)</f>
        <v/>
      </c>
      <c r="G17" s="37"/>
      <c r="H17" s="37"/>
      <c r="I17" s="39" t="str">
        <f t="shared" ref="I17:I35" si="1">IF(B17="","",IF(B17="Strukturiert",(0.76*G17+0.24*H17)+0.5,IF(B17="Grundlast (Baseload)",G17+0.5,IF(B17="Spitzenlast (Peakload)",H17+0.5,"Fehler"))))</f>
        <v/>
      </c>
      <c r="J17" s="20" t="str">
        <f>IF(I17=""," ",D17*I17/1000)</f>
        <v xml:space="preserve"> </v>
      </c>
      <c r="K17" s="25" t="str">
        <f>IF(F17="","",MIN(F17,J17))</f>
        <v/>
      </c>
    </row>
    <row r="18" spans="1:11" s="3" customFormat="1" ht="15" x14ac:dyDescent="0.2">
      <c r="A18" s="16">
        <f t="shared" si="0"/>
        <v>3</v>
      </c>
      <c r="B18" s="72"/>
      <c r="C18" s="22"/>
      <c r="D18" s="23"/>
      <c r="E18" s="54"/>
      <c r="F18" s="24" t="str">
        <f>IF(D18="","",D18*E18/100)</f>
        <v/>
      </c>
      <c r="G18" s="37"/>
      <c r="H18" s="37"/>
      <c r="I18" s="39" t="str">
        <f t="shared" si="1"/>
        <v/>
      </c>
      <c r="J18" s="20" t="str">
        <f>IF(I18=""," ",D18*I18/1000)</f>
        <v xml:space="preserve"> </v>
      </c>
      <c r="K18" s="25" t="str">
        <f>IF(F18="","",MIN(F18,J18))</f>
        <v/>
      </c>
    </row>
    <row r="19" spans="1:11" s="3" customFormat="1" ht="15" x14ac:dyDescent="0.2">
      <c r="A19" s="16">
        <f t="shared" si="0"/>
        <v>4</v>
      </c>
      <c r="B19" s="17"/>
      <c r="C19" s="22"/>
      <c r="D19" s="23"/>
      <c r="E19" s="54"/>
      <c r="F19" s="24" t="str">
        <f>IF(D19="","",D19*E19/100)</f>
        <v/>
      </c>
      <c r="G19" s="37"/>
      <c r="H19" s="37"/>
      <c r="I19" s="39" t="str">
        <f t="shared" si="1"/>
        <v/>
      </c>
      <c r="J19" s="20" t="str">
        <f>IF(I19=""," ",D19*I19/1000)</f>
        <v xml:space="preserve"> </v>
      </c>
      <c r="K19" s="25" t="str">
        <f>IF(F19="","",MIN(F19,J19))</f>
        <v/>
      </c>
    </row>
    <row r="20" spans="1:11" s="3" customFormat="1" ht="15" x14ac:dyDescent="0.2">
      <c r="A20" s="16">
        <f t="shared" si="0"/>
        <v>5</v>
      </c>
      <c r="B20" s="17"/>
      <c r="C20" s="22"/>
      <c r="D20" s="23"/>
      <c r="E20" s="54"/>
      <c r="F20" s="24" t="str">
        <f t="shared" ref="F20:F30" si="2">IF(D20="","",D20*E20/100)</f>
        <v/>
      </c>
      <c r="G20" s="37"/>
      <c r="H20" s="37"/>
      <c r="I20" s="39" t="str">
        <f t="shared" si="1"/>
        <v/>
      </c>
      <c r="J20" s="20" t="str">
        <f t="shared" ref="J20:J30" si="3">IF(I20=""," ",D20*I20/1000)</f>
        <v xml:space="preserve"> </v>
      </c>
      <c r="K20" s="25" t="str">
        <f t="shared" ref="K20:K30" si="4">IF(F20="","",MIN(F20,J20))</f>
        <v/>
      </c>
    </row>
    <row r="21" spans="1:11" s="3" customFormat="1" ht="15" x14ac:dyDescent="0.2">
      <c r="A21" s="16">
        <f t="shared" si="0"/>
        <v>6</v>
      </c>
      <c r="B21" s="17"/>
      <c r="C21" s="22"/>
      <c r="D21" s="23"/>
      <c r="E21" s="54"/>
      <c r="F21" s="24" t="str">
        <f t="shared" si="2"/>
        <v/>
      </c>
      <c r="G21" s="37"/>
      <c r="H21" s="37"/>
      <c r="I21" s="39" t="str">
        <f t="shared" si="1"/>
        <v/>
      </c>
      <c r="J21" s="20" t="str">
        <f t="shared" si="3"/>
        <v xml:space="preserve"> </v>
      </c>
      <c r="K21" s="25" t="str">
        <f t="shared" si="4"/>
        <v/>
      </c>
    </row>
    <row r="22" spans="1:11" s="3" customFormat="1" ht="15" x14ac:dyDescent="0.2">
      <c r="A22" s="16">
        <f t="shared" si="0"/>
        <v>7</v>
      </c>
      <c r="B22" s="17"/>
      <c r="C22" s="22"/>
      <c r="D22" s="23"/>
      <c r="E22" s="54"/>
      <c r="F22" s="24" t="str">
        <f t="shared" ref="F22:F27" si="5">IF(D22="","",D22*E22/100)</f>
        <v/>
      </c>
      <c r="G22" s="37"/>
      <c r="H22" s="37"/>
      <c r="I22" s="39" t="str">
        <f t="shared" si="1"/>
        <v/>
      </c>
      <c r="J22" s="20" t="str">
        <f t="shared" ref="J22:J27" si="6">IF(I22=""," ",D22*I22/1000)</f>
        <v xml:space="preserve"> </v>
      </c>
      <c r="K22" s="25" t="str">
        <f t="shared" ref="K22:K27" si="7">IF(F22="","",MIN(F22,J22))</f>
        <v/>
      </c>
    </row>
    <row r="23" spans="1:11" s="3" customFormat="1" ht="15" x14ac:dyDescent="0.2">
      <c r="A23" s="16">
        <f t="shared" si="0"/>
        <v>8</v>
      </c>
      <c r="B23" s="17"/>
      <c r="C23" s="22"/>
      <c r="D23" s="23"/>
      <c r="E23" s="54"/>
      <c r="F23" s="24" t="str">
        <f t="shared" si="5"/>
        <v/>
      </c>
      <c r="G23" s="37"/>
      <c r="H23" s="37"/>
      <c r="I23" s="39" t="str">
        <f t="shared" si="1"/>
        <v/>
      </c>
      <c r="J23" s="20" t="str">
        <f t="shared" si="6"/>
        <v xml:space="preserve"> </v>
      </c>
      <c r="K23" s="25" t="str">
        <f t="shared" si="7"/>
        <v/>
      </c>
    </row>
    <row r="24" spans="1:11" s="3" customFormat="1" ht="15" x14ac:dyDescent="0.2">
      <c r="A24" s="16">
        <f t="shared" si="0"/>
        <v>9</v>
      </c>
      <c r="B24" s="17"/>
      <c r="C24" s="22"/>
      <c r="D24" s="23"/>
      <c r="E24" s="54"/>
      <c r="F24" s="24" t="str">
        <f t="shared" si="5"/>
        <v/>
      </c>
      <c r="G24" s="37"/>
      <c r="H24" s="37"/>
      <c r="I24" s="39" t="str">
        <f t="shared" si="1"/>
        <v/>
      </c>
      <c r="J24" s="20" t="str">
        <f t="shared" si="6"/>
        <v xml:space="preserve"> </v>
      </c>
      <c r="K24" s="25" t="str">
        <f t="shared" si="7"/>
        <v/>
      </c>
    </row>
    <row r="25" spans="1:11" s="3" customFormat="1" ht="15" x14ac:dyDescent="0.2">
      <c r="A25" s="16">
        <f t="shared" si="0"/>
        <v>10</v>
      </c>
      <c r="B25" s="17"/>
      <c r="C25" s="22"/>
      <c r="D25" s="23"/>
      <c r="E25" s="54"/>
      <c r="F25" s="24" t="str">
        <f t="shared" si="5"/>
        <v/>
      </c>
      <c r="G25" s="37"/>
      <c r="H25" s="37"/>
      <c r="I25" s="39" t="str">
        <f t="shared" si="1"/>
        <v/>
      </c>
      <c r="J25" s="20" t="str">
        <f t="shared" si="6"/>
        <v xml:space="preserve"> </v>
      </c>
      <c r="K25" s="25" t="str">
        <f t="shared" si="7"/>
        <v/>
      </c>
    </row>
    <row r="26" spans="1:11" s="3" customFormat="1" ht="15" x14ac:dyDescent="0.2">
      <c r="A26" s="16">
        <f t="shared" si="0"/>
        <v>11</v>
      </c>
      <c r="B26" s="17"/>
      <c r="C26" s="22"/>
      <c r="D26" s="23"/>
      <c r="E26" s="54"/>
      <c r="F26" s="24" t="str">
        <f t="shared" si="5"/>
        <v/>
      </c>
      <c r="G26" s="37"/>
      <c r="H26" s="37"/>
      <c r="I26" s="39" t="str">
        <f t="shared" si="1"/>
        <v/>
      </c>
      <c r="J26" s="20" t="str">
        <f t="shared" si="6"/>
        <v xml:space="preserve"> </v>
      </c>
      <c r="K26" s="25" t="str">
        <f t="shared" si="7"/>
        <v/>
      </c>
    </row>
    <row r="27" spans="1:11" s="3" customFormat="1" ht="15" x14ac:dyDescent="0.2">
      <c r="A27" s="16">
        <f t="shared" si="0"/>
        <v>12</v>
      </c>
      <c r="B27" s="17"/>
      <c r="C27" s="22"/>
      <c r="D27" s="23"/>
      <c r="E27" s="54"/>
      <c r="F27" s="24" t="str">
        <f t="shared" si="5"/>
        <v/>
      </c>
      <c r="G27" s="37"/>
      <c r="H27" s="37"/>
      <c r="I27" s="39" t="str">
        <f t="shared" si="1"/>
        <v/>
      </c>
      <c r="J27" s="20" t="str">
        <f t="shared" si="6"/>
        <v xml:space="preserve"> </v>
      </c>
      <c r="K27" s="25" t="str">
        <f t="shared" si="7"/>
        <v/>
      </c>
    </row>
    <row r="28" spans="1:11" s="3" customFormat="1" ht="15" x14ac:dyDescent="0.2">
      <c r="A28" s="16">
        <f t="shared" si="0"/>
        <v>13</v>
      </c>
      <c r="B28" s="17"/>
      <c r="C28" s="22"/>
      <c r="D28" s="23"/>
      <c r="E28" s="54"/>
      <c r="F28" s="24" t="str">
        <f t="shared" si="2"/>
        <v/>
      </c>
      <c r="G28" s="37"/>
      <c r="H28" s="37"/>
      <c r="I28" s="39" t="str">
        <f t="shared" si="1"/>
        <v/>
      </c>
      <c r="J28" s="20" t="str">
        <f t="shared" si="3"/>
        <v xml:space="preserve"> </v>
      </c>
      <c r="K28" s="25" t="str">
        <f t="shared" si="4"/>
        <v/>
      </c>
    </row>
    <row r="29" spans="1:11" s="3" customFormat="1" ht="15" x14ac:dyDescent="0.2">
      <c r="A29" s="16">
        <f t="shared" si="0"/>
        <v>14</v>
      </c>
      <c r="B29" s="17"/>
      <c r="C29" s="22"/>
      <c r="D29" s="23"/>
      <c r="E29" s="54"/>
      <c r="F29" s="24" t="str">
        <f t="shared" si="2"/>
        <v/>
      </c>
      <c r="G29" s="37"/>
      <c r="H29" s="37"/>
      <c r="I29" s="39" t="str">
        <f t="shared" si="1"/>
        <v/>
      </c>
      <c r="J29" s="20" t="str">
        <f t="shared" si="3"/>
        <v xml:space="preserve"> </v>
      </c>
      <c r="K29" s="25" t="str">
        <f t="shared" si="4"/>
        <v/>
      </c>
    </row>
    <row r="30" spans="1:11" s="3" customFormat="1" ht="15" x14ac:dyDescent="0.2">
      <c r="A30" s="16">
        <f t="shared" si="0"/>
        <v>15</v>
      </c>
      <c r="B30" s="17"/>
      <c r="C30" s="22"/>
      <c r="D30" s="23"/>
      <c r="E30" s="54"/>
      <c r="F30" s="24" t="str">
        <f t="shared" si="2"/>
        <v/>
      </c>
      <c r="G30" s="37"/>
      <c r="H30" s="37"/>
      <c r="I30" s="39" t="str">
        <f t="shared" si="1"/>
        <v/>
      </c>
      <c r="J30" s="20" t="str">
        <f t="shared" si="3"/>
        <v xml:space="preserve"> </v>
      </c>
      <c r="K30" s="25" t="str">
        <f t="shared" si="4"/>
        <v/>
      </c>
    </row>
    <row r="31" spans="1:11" s="3" customFormat="1" ht="15" x14ac:dyDescent="0.2">
      <c r="A31" s="16">
        <f t="shared" si="0"/>
        <v>16</v>
      </c>
      <c r="B31" s="17"/>
      <c r="C31" s="22"/>
      <c r="D31" s="23"/>
      <c r="E31" s="54"/>
      <c r="F31" s="24" t="str">
        <f>IF(D31="","",D31*E31/100)</f>
        <v/>
      </c>
      <c r="G31" s="37"/>
      <c r="H31" s="37"/>
      <c r="I31" s="39" t="str">
        <f t="shared" si="1"/>
        <v/>
      </c>
      <c r="J31" s="20" t="str">
        <f>IF(I31=""," ",D31*I31/1000)</f>
        <v xml:space="preserve"> </v>
      </c>
      <c r="K31" s="25" t="str">
        <f>IF(F31="","",MIN(F31,J31))</f>
        <v/>
      </c>
    </row>
    <row r="32" spans="1:11" s="3" customFormat="1" ht="15" x14ac:dyDescent="0.2">
      <c r="A32" s="16">
        <f t="shared" si="0"/>
        <v>17</v>
      </c>
      <c r="B32" s="17"/>
      <c r="C32" s="22"/>
      <c r="D32" s="23"/>
      <c r="E32" s="54"/>
      <c r="F32" s="24" t="str">
        <f>IF(D32="","",D32*E32/100)</f>
        <v/>
      </c>
      <c r="G32" s="37"/>
      <c r="H32" s="37"/>
      <c r="I32" s="39" t="str">
        <f t="shared" si="1"/>
        <v/>
      </c>
      <c r="J32" s="20" t="str">
        <f>IF(I32=""," ",D32*I32/1000)</f>
        <v xml:space="preserve"> </v>
      </c>
      <c r="K32" s="25" t="str">
        <f>IF(F32="","",MIN(F32,J32))</f>
        <v/>
      </c>
    </row>
    <row r="33" spans="1:11" s="3" customFormat="1" ht="15" x14ac:dyDescent="0.2">
      <c r="A33" s="16">
        <f t="shared" si="0"/>
        <v>18</v>
      </c>
      <c r="B33" s="17"/>
      <c r="C33" s="22"/>
      <c r="D33" s="23"/>
      <c r="E33" s="54"/>
      <c r="F33" s="24" t="str">
        <f>IF(D33="","",D33*E33/100)</f>
        <v/>
      </c>
      <c r="G33" s="37"/>
      <c r="H33" s="37"/>
      <c r="I33" s="39" t="str">
        <f t="shared" si="1"/>
        <v/>
      </c>
      <c r="J33" s="20" t="str">
        <f>IF(I33=""," ",D33*I33/1000)</f>
        <v xml:space="preserve"> </v>
      </c>
      <c r="K33" s="25" t="str">
        <f>IF(F33="","",MIN(F33,J33))</f>
        <v/>
      </c>
    </row>
    <row r="34" spans="1:11" s="3" customFormat="1" ht="15" x14ac:dyDescent="0.2">
      <c r="A34" s="16">
        <f t="shared" si="0"/>
        <v>19</v>
      </c>
      <c r="B34" s="17"/>
      <c r="C34" s="22"/>
      <c r="D34" s="23"/>
      <c r="E34" s="54"/>
      <c r="F34" s="24" t="str">
        <f>IF(D34="","",D34*E34/100)</f>
        <v/>
      </c>
      <c r="G34" s="37"/>
      <c r="H34" s="37"/>
      <c r="I34" s="39" t="str">
        <f t="shared" si="1"/>
        <v/>
      </c>
      <c r="J34" s="20" t="str">
        <f>IF(I34=""," ",D34*I34/1000)</f>
        <v xml:space="preserve"> </v>
      </c>
      <c r="K34" s="25" t="str">
        <f>IF(F34="","",MIN(F34,J34))</f>
        <v/>
      </c>
    </row>
    <row r="35" spans="1:11" s="3" customFormat="1" ht="15.75" thickBot="1" x14ac:dyDescent="0.25">
      <c r="A35" s="16">
        <f t="shared" si="0"/>
        <v>20</v>
      </c>
      <c r="B35" s="33"/>
      <c r="C35" s="26"/>
      <c r="D35" s="27"/>
      <c r="E35" s="57"/>
      <c r="F35" s="28" t="str">
        <f>IF(D35="","",D35*E35/100)</f>
        <v/>
      </c>
      <c r="G35" s="58"/>
      <c r="H35" s="58"/>
      <c r="I35" s="59" t="str">
        <f t="shared" si="1"/>
        <v/>
      </c>
      <c r="J35" s="60" t="str">
        <f>IF(I35=""," ",D35*I35/1000)</f>
        <v xml:space="preserve"> </v>
      </c>
      <c r="K35" s="29" t="str">
        <f>IF(F35="","",MIN(F35,J35))</f>
        <v/>
      </c>
    </row>
    <row r="36" spans="1:11" s="3" customFormat="1" ht="15" x14ac:dyDescent="0.2">
      <c r="A36" s="75" t="s">
        <v>9</v>
      </c>
      <c r="B36" s="76"/>
      <c r="C36" s="61"/>
      <c r="D36" s="62">
        <f>SUM(D16:D35)</f>
        <v>0</v>
      </c>
      <c r="E36" s="61"/>
      <c r="F36" s="63">
        <f>SUM(F16:F35)</f>
        <v>0</v>
      </c>
      <c r="G36" s="61"/>
      <c r="H36" s="61"/>
      <c r="I36" s="61"/>
      <c r="J36" s="63">
        <f>SUM(J16:J35)</f>
        <v>0</v>
      </c>
      <c r="K36" s="64">
        <f>SUM(K16:K35)</f>
        <v>0</v>
      </c>
    </row>
    <row r="37" spans="1:11" s="55" customFormat="1" ht="15.75" thickBot="1" x14ac:dyDescent="0.25">
      <c r="A37" s="77" t="s">
        <v>30</v>
      </c>
      <c r="B37" s="78"/>
      <c r="C37" s="65"/>
      <c r="D37" s="65"/>
      <c r="E37" s="65"/>
      <c r="F37" s="73" t="str">
        <f>IFERROR(F36/D36*100,"-")</f>
        <v>-</v>
      </c>
      <c r="G37" s="65"/>
      <c r="H37" s="65"/>
      <c r="I37" s="65"/>
      <c r="J37" s="73" t="str">
        <f>IFERROR(J36/D36*100,"-")</f>
        <v>-</v>
      </c>
      <c r="K37" s="74" t="str">
        <f>IFERROR(K36/D36*100,"-")</f>
        <v>-</v>
      </c>
    </row>
    <row r="38" spans="1:11" s="56" customFormat="1" ht="15" x14ac:dyDescent="0.2">
      <c r="A38" s="66"/>
      <c r="B38" s="66"/>
      <c r="C38" s="68"/>
      <c r="D38" s="68"/>
      <c r="E38" s="68"/>
      <c r="F38" s="67"/>
      <c r="G38" s="68"/>
      <c r="H38" s="68"/>
      <c r="I38" s="68"/>
      <c r="J38" s="67"/>
      <c r="K38" s="67"/>
    </row>
    <row r="39" spans="1:11" s="55" customFormat="1" ht="15" x14ac:dyDescent="0.2"/>
    <row r="40" spans="1:11" ht="15" x14ac:dyDescent="0.2">
      <c r="A40" s="13"/>
      <c r="B40" s="1" t="s">
        <v>24</v>
      </c>
    </row>
    <row r="41" spans="1:11" ht="15" x14ac:dyDescent="0.2">
      <c r="A41" s="14"/>
      <c r="B41" s="1" t="s">
        <v>10</v>
      </c>
    </row>
  </sheetData>
  <mergeCells count="22">
    <mergeCell ref="I13:I14"/>
    <mergeCell ref="J13:J14"/>
    <mergeCell ref="G13:H13"/>
    <mergeCell ref="K13:K14"/>
    <mergeCell ref="B8:E8"/>
    <mergeCell ref="B9:E9"/>
    <mergeCell ref="B10:E10"/>
    <mergeCell ref="E13:E14"/>
    <mergeCell ref="D13:D14"/>
    <mergeCell ref="C13:C15"/>
    <mergeCell ref="B13:B15"/>
    <mergeCell ref="A36:B36"/>
    <mergeCell ref="A37:B37"/>
    <mergeCell ref="F2:G2"/>
    <mergeCell ref="F3:G3"/>
    <mergeCell ref="F5:G6"/>
    <mergeCell ref="F7:G7"/>
    <mergeCell ref="F9:G9"/>
    <mergeCell ref="F10:G10"/>
    <mergeCell ref="F8:G8"/>
    <mergeCell ref="A13:A15"/>
    <mergeCell ref="F13:F14"/>
  </mergeCells>
  <phoneticPr fontId="2" type="noConversion"/>
  <dataValidations count="3"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4-3/123 ist die Nummer 123, die Netzbetreibern." sqref="F7">
      <formula1>1</formula1>
      <formula2>250</formula2>
    </dataValidation>
    <dataValidation type="list" allowBlank="1" showInputMessage="1" showErrorMessage="1" sqref="B16:B35">
      <formula1>"Strukturiert, Grundlast (Baseload), Spitzenlast (Peakload)"</formula1>
    </dataValidation>
    <dataValidation type="list" allowBlank="1" showInputMessage="1" showErrorMessage="1" sqref="F2:G2">
      <formula1>"2012, 2013, 2014, 2015, 2016"</formula1>
    </dataValidation>
  </dataValidations>
  <pageMargins left="0.78740157480314965" right="0.78740157480314965" top="0.98425196850393704" bottom="0.98425196850393704" header="0.51181102362204722" footer="0.51181102362204722"/>
  <pageSetup paperSize="9" scale="69" orientation="landscape" verticalDpi="4" r:id="rId1"/>
  <headerFooter alignWithMargins="0">
    <oddFooter>&amp;L&amp;P/&amp;N&amp;R&amp;A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Beschaffung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1900-12-31T22:00:00Z</cp:lastPrinted>
  <dcterms:created xsi:type="dcterms:W3CDTF">1900-12-31T22:00:00Z</dcterms:created>
  <dcterms:modified xsi:type="dcterms:W3CDTF">2014-10-02T13:35:43Z</dcterms:modified>
</cp:coreProperties>
</file>