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R:\Abt4\Ref49\Referatsablage\Netz_Gas und Strom\Netzübergänge § 26 II ARegV\4. RP\"/>
    </mc:Choice>
  </mc:AlternateContent>
  <bookViews>
    <workbookView xWindow="10368" yWindow="3636" windowWidth="7500" windowHeight="4908" tabRatio="914"/>
  </bookViews>
  <sheets>
    <sheet name="Ausfüllhilfe" sheetId="30" r:id="rId1"/>
    <sheet name="A_Allgemeine Informationen" sheetId="13" r:id="rId2"/>
    <sheet name="B_EOG" sheetId="19" r:id="rId3"/>
    <sheet name="C_Kosten" sheetId="21" r:id="rId4"/>
    <sheet name="D_SAV" sheetId="27" r:id="rId5"/>
    <sheet name="D2_BKZ" sheetId="31" r:id="rId6"/>
    <sheet name="D3_WAV" sheetId="33" r:id="rId7"/>
    <sheet name="E_Erläuterungen" sheetId="25" r:id="rId8"/>
    <sheet name="Changelog" sheetId="34" r:id="rId9"/>
    <sheet name="Listen" sheetId="26" state="hidden" r:id="rId10"/>
  </sheets>
  <externalReferences>
    <externalReference r:id="rId11"/>
    <externalReference r:id="rId12"/>
  </externalReferences>
  <definedNames>
    <definedName name="_Key1" hidden="1">#REF!</definedName>
    <definedName name="_Key2" hidden="1">#REF!</definedName>
    <definedName name="_Order1" hidden="1">255</definedName>
    <definedName name="_Order2" hidden="1">255</definedName>
    <definedName name="_Sort" hidden="1">#REF!</definedName>
    <definedName name="Bilanz_Nummern_Namen">[1]Listen!$D$2:$D$76</definedName>
    <definedName name="con_BJ">2015</definedName>
    <definedName name="con_EKigr40">'[2]E_NB-VPx_Kostendaten'!$D$11</definedName>
    <definedName name="con_EKikl40Alt">'[2]E_NB-VPx_Kostendaten'!$D$9</definedName>
    <definedName name="con_EKikl40Neu">'[2]E_NB-VPx_Kostendaten'!$D$10</definedName>
    <definedName name="_xlnm.Print_Area" localSheetId="1">'A_Allgemeine Informationen'!$A$1:$D$30</definedName>
    <definedName name="_xlnm.Print_Area" localSheetId="0">Ausfüllhilfe!$A$1:$C$88</definedName>
    <definedName name="_xlnm.Print_Area" localSheetId="2">B_EOG!$A$1:$R$9</definedName>
    <definedName name="_xlnm.Print_Area" localSheetId="3">C_Kosten!$A$1:$I$23</definedName>
    <definedName name="_xlnm.Print_Area" localSheetId="4">D_SAV!$A$1:$E$301</definedName>
    <definedName name="_xlnm.Print_Area" localSheetId="6">D3_WAV!$A$1:$F$301</definedName>
    <definedName name="_xlnm.Print_Area" localSheetId="7">E_Erläuterungen!$A$1:$E$77</definedName>
    <definedName name="_xlnm.Print_Area" localSheetId="9">Listen!$A$1:$E$47</definedName>
    <definedName name="_xlnm.Print_Titles" localSheetId="4">D_SAV!$3:$4</definedName>
    <definedName name="_xlnm.Print_Titles" localSheetId="6">D3_WAV!$3:$4</definedName>
    <definedName name="_xlnm.Print_Titles" localSheetId="7">E_Erläuterungen!$3:$3</definedName>
    <definedName name="GuV_Nummern_Namen">[1]Listen!$E$2:$E$97</definedName>
    <definedName name="Jahre_2014_2015">[1]Listen!$G$5:$G$6</definedName>
    <definedName name="JaNein">[1]Listen!$I$2:$I$4</definedName>
    <definedName name="NetzbetreiberArt">[1]Listen!$L$2:$L$3</definedName>
    <definedName name="rng_AGr_SAV">[2]!tbl_AGr_SAV[Anlagengruppe]</definedName>
    <definedName name="rng_AGr_WAV">[2]!tbl_AGr_WAV[WAV-Positionen]</definedName>
    <definedName name="rng_SAV">tbl_SAV[Anlagengruppe]</definedName>
    <definedName name="rng_WAV">tbl_WAV[Vermögensgegenstand]</definedName>
    <definedName name="Rückstellungsarten">[1]Listen!$F$2:$F$7</definedName>
    <definedName name="Tabellen">E_Erläuterungen!$I$4:$I$11</definedName>
    <definedName name="val_CapexAnteil2018">[2]B_NÜ_CapexAnt!$D$2</definedName>
    <definedName name="val_CapexAnteil2019">[2]B_NÜ_CapexAnt!$D$3</definedName>
    <definedName name="val_CapexAnteil2020">[2]B_NÜ_CapexAnt!$D$4</definedName>
    <definedName name="val_CapexAnteil2021">[2]B_NÜ_CapexAnt!$D$5</definedName>
    <definedName name="val_CapexAnteil2022">[2]B_NÜ_CapexAnt!$D$6</definedName>
    <definedName name="val_EKQ6_gewichtet">'[2]B_NÜ_EKQ-HS'!$X$5</definedName>
    <definedName name="val_HS_gewichtet">'[2]B_NÜ_EKQ-HS'!$X$6</definedName>
    <definedName name="WAV_Positionen">[1]Listen!$H$2:$H$7</definedName>
    <definedName name="Z_AB984B78_CF90_47D3_BD7F_5805A1C1409B_.wvu.PrintArea" localSheetId="0" hidden="1">Ausfüllhilfe!$B$1:$B$88</definedName>
    <definedName name="Z_B5F5C2B3_6A90_45CE_B2F2_8076F1C293A2_.wvu.PrintArea" localSheetId="4" hidden="1">D_SAV!$A$1:$D$301</definedName>
    <definedName name="Z_B5F5C2B3_6A90_45CE_B2F2_8076F1C293A2_.wvu.PrintArea" localSheetId="6" hidden="1">D3_WAV!$A$1:$D$301</definedName>
    <definedName name="Z_EE556525_56D6_4A6C_870E_F3FDC2D3E0EF_.wvu.PrintArea" localSheetId="4" hidden="1">D_SAV!$A$1:$D$301</definedName>
    <definedName name="Z_EE556525_56D6_4A6C_870E_F3FDC2D3E0EF_.wvu.PrintArea" localSheetId="6" hidden="1">D3_WAV!$A$1:$D$301</definedName>
    <definedName name="Zuständigkeit">'A_Allgemeine Informationen'!$J$5:$J$13</definedName>
  </definedNames>
  <calcPr calcId="162913" iterate="1"/>
</workbook>
</file>

<file path=xl/calcChain.xml><?xml version="1.0" encoding="utf-8"?>
<calcChain xmlns="http://schemas.openxmlformats.org/spreadsheetml/2006/main">
  <c r="C31" i="21" l="1"/>
  <c r="H7" i="19" l="1"/>
  <c r="H5" i="19"/>
  <c r="H6" i="19"/>
  <c r="H8" i="19"/>
  <c r="H4" i="19"/>
  <c r="E5" i="33" l="1"/>
  <c r="D5" i="33"/>
  <c r="H22" i="21" l="1"/>
  <c r="G22" i="21"/>
  <c r="F22" i="21"/>
  <c r="E22" i="21"/>
  <c r="D22" i="21"/>
  <c r="C22" i="21"/>
  <c r="D5" i="27" l="1"/>
  <c r="L3" i="21" l="1"/>
  <c r="J7" i="26" l="1"/>
  <c r="L7" i="26" s="1"/>
  <c r="I7" i="26"/>
  <c r="J6" i="26"/>
  <c r="L6" i="26" s="1"/>
  <c r="I6" i="26"/>
  <c r="J5" i="26"/>
  <c r="L5" i="26" s="1"/>
  <c r="I5" i="26"/>
  <c r="K5" i="26" l="1"/>
  <c r="C5" i="21"/>
  <c r="K6" i="26"/>
  <c r="E5" i="21"/>
  <c r="K7" i="26"/>
  <c r="G5" i="21"/>
  <c r="B29" i="31" l="1"/>
  <c r="C29" i="31"/>
  <c r="E7" i="27"/>
  <c r="F7" i="27"/>
  <c r="E8" i="27"/>
  <c r="F8" i="27"/>
  <c r="E9" i="27"/>
  <c r="F9" i="27"/>
  <c r="E10" i="27"/>
  <c r="F10" i="27"/>
  <c r="E11" i="27"/>
  <c r="F11" i="27"/>
  <c r="E12" i="27"/>
  <c r="F12" i="27"/>
  <c r="E13" i="27"/>
  <c r="F13" i="27"/>
  <c r="E14" i="27"/>
  <c r="F14" i="27"/>
  <c r="E15" i="27"/>
  <c r="F15" i="27"/>
  <c r="E16" i="27"/>
  <c r="F16" i="27"/>
  <c r="E17" i="27"/>
  <c r="F17" i="27"/>
  <c r="E18" i="27"/>
  <c r="F18" i="27"/>
  <c r="E19" i="27"/>
  <c r="F19" i="27"/>
  <c r="E20" i="27"/>
  <c r="F20" i="27"/>
  <c r="E21" i="27"/>
  <c r="F21" i="27"/>
  <c r="E22" i="27"/>
  <c r="F22" i="27"/>
  <c r="E23" i="27"/>
  <c r="F23" i="27"/>
  <c r="E24" i="27"/>
  <c r="F24" i="27"/>
  <c r="E25" i="27"/>
  <c r="F25" i="27"/>
  <c r="E26" i="27"/>
  <c r="F26" i="27"/>
  <c r="E27" i="27"/>
  <c r="F27" i="27"/>
  <c r="E28" i="27"/>
  <c r="F28" i="27"/>
  <c r="E29" i="27"/>
  <c r="F29" i="27"/>
  <c r="E30" i="27"/>
  <c r="F30" i="27"/>
  <c r="E31" i="27"/>
  <c r="F31" i="27"/>
  <c r="E32" i="27"/>
  <c r="F32" i="27"/>
  <c r="E33" i="27"/>
  <c r="F33" i="27"/>
  <c r="E34" i="27"/>
  <c r="F34" i="27"/>
  <c r="E35" i="27"/>
  <c r="F35" i="27"/>
  <c r="E36" i="27"/>
  <c r="F36" i="27"/>
  <c r="E37" i="27"/>
  <c r="F37" i="27"/>
  <c r="E38" i="27"/>
  <c r="F38" i="27"/>
  <c r="E39" i="27"/>
  <c r="F39" i="27"/>
  <c r="E40" i="27"/>
  <c r="F40" i="27"/>
  <c r="E41" i="27"/>
  <c r="F41" i="27"/>
  <c r="E42" i="27"/>
  <c r="F42" i="27"/>
  <c r="E43" i="27"/>
  <c r="F43" i="27"/>
  <c r="E44" i="27"/>
  <c r="F44" i="27"/>
  <c r="E45" i="27"/>
  <c r="F45" i="27"/>
  <c r="E46" i="27"/>
  <c r="F46" i="27"/>
  <c r="E47" i="27"/>
  <c r="F47" i="27"/>
  <c r="E48" i="27"/>
  <c r="F48" i="27"/>
  <c r="E49" i="27"/>
  <c r="F49" i="27"/>
  <c r="E50" i="27"/>
  <c r="F50" i="27"/>
  <c r="E51" i="27"/>
  <c r="F51" i="27"/>
  <c r="E52" i="27"/>
  <c r="F52" i="27"/>
  <c r="E53" i="27"/>
  <c r="F53" i="27"/>
  <c r="E54" i="27"/>
  <c r="F54" i="27"/>
  <c r="E55" i="27"/>
  <c r="F55" i="27"/>
  <c r="E56" i="27"/>
  <c r="F56" i="27"/>
  <c r="E57" i="27"/>
  <c r="F57" i="27"/>
  <c r="E58" i="27"/>
  <c r="F58" i="27"/>
  <c r="E59" i="27"/>
  <c r="F59" i="27"/>
  <c r="E60" i="27"/>
  <c r="F60" i="27"/>
  <c r="E61" i="27"/>
  <c r="F61" i="27"/>
  <c r="E62" i="27"/>
  <c r="F62" i="27"/>
  <c r="E63" i="27"/>
  <c r="F63" i="27"/>
  <c r="E64" i="27"/>
  <c r="F64" i="27"/>
  <c r="E65" i="27"/>
  <c r="F65" i="27"/>
  <c r="E66" i="27"/>
  <c r="F66" i="27"/>
  <c r="E67" i="27"/>
  <c r="F67" i="27"/>
  <c r="E68" i="27"/>
  <c r="F68" i="27"/>
  <c r="E69" i="27"/>
  <c r="F69" i="27"/>
  <c r="E70" i="27"/>
  <c r="F70" i="27"/>
  <c r="E71" i="27"/>
  <c r="F71" i="27"/>
  <c r="E72" i="27"/>
  <c r="F72" i="27"/>
  <c r="E73" i="27"/>
  <c r="F73" i="27"/>
  <c r="E74" i="27"/>
  <c r="F74" i="27"/>
  <c r="E75" i="27"/>
  <c r="F75" i="27"/>
  <c r="E76" i="27"/>
  <c r="F76" i="27"/>
  <c r="E77" i="27"/>
  <c r="F77" i="27"/>
  <c r="E78" i="27"/>
  <c r="F78" i="27"/>
  <c r="E79" i="27"/>
  <c r="F79" i="27"/>
  <c r="E80" i="27"/>
  <c r="F80" i="27"/>
  <c r="E81" i="27"/>
  <c r="F81" i="27"/>
  <c r="E82" i="27"/>
  <c r="F82" i="27"/>
  <c r="E83" i="27"/>
  <c r="F83" i="27"/>
  <c r="E84" i="27"/>
  <c r="F84" i="27"/>
  <c r="E85" i="27"/>
  <c r="F85" i="27"/>
  <c r="E86" i="27"/>
  <c r="F86" i="27"/>
  <c r="E87" i="27"/>
  <c r="F87" i="27"/>
  <c r="E88" i="27"/>
  <c r="F88" i="27"/>
  <c r="E89" i="27"/>
  <c r="F89" i="27"/>
  <c r="E90" i="27"/>
  <c r="F90" i="27"/>
  <c r="E91" i="27"/>
  <c r="F91" i="27"/>
  <c r="E92" i="27"/>
  <c r="F92" i="27"/>
  <c r="E93" i="27"/>
  <c r="F93" i="27"/>
  <c r="E94" i="27"/>
  <c r="F94" i="27"/>
  <c r="E95" i="27"/>
  <c r="F95" i="27"/>
  <c r="E96" i="27"/>
  <c r="F96" i="27"/>
  <c r="E97" i="27"/>
  <c r="F97" i="27"/>
  <c r="E98" i="27"/>
  <c r="F98" i="27"/>
  <c r="E99" i="27"/>
  <c r="F99" i="27"/>
  <c r="E100" i="27"/>
  <c r="F100" i="27"/>
  <c r="E101" i="27"/>
  <c r="F101" i="27"/>
  <c r="E102" i="27"/>
  <c r="F102" i="27"/>
  <c r="E103" i="27"/>
  <c r="F103" i="27"/>
  <c r="E104" i="27"/>
  <c r="F104" i="27"/>
  <c r="E105" i="27"/>
  <c r="F105" i="27"/>
  <c r="E106" i="27"/>
  <c r="F106" i="27"/>
  <c r="E107" i="27"/>
  <c r="F107" i="27"/>
  <c r="E108" i="27"/>
  <c r="F108" i="27"/>
  <c r="E109" i="27"/>
  <c r="F109" i="27"/>
  <c r="E110" i="27"/>
  <c r="F110" i="27"/>
  <c r="E111" i="27"/>
  <c r="F111" i="27"/>
  <c r="E112" i="27"/>
  <c r="F112" i="27"/>
  <c r="E113" i="27"/>
  <c r="F113" i="27"/>
  <c r="E114" i="27"/>
  <c r="F114" i="27"/>
  <c r="E115" i="27"/>
  <c r="F115" i="27"/>
  <c r="E116" i="27"/>
  <c r="F116" i="27"/>
  <c r="E117" i="27"/>
  <c r="F117" i="27"/>
  <c r="E118" i="27"/>
  <c r="F118" i="27"/>
  <c r="E119" i="27"/>
  <c r="F119" i="27"/>
  <c r="E120" i="27"/>
  <c r="F120" i="27"/>
  <c r="E121" i="27"/>
  <c r="F121" i="27"/>
  <c r="E122" i="27"/>
  <c r="F122" i="27"/>
  <c r="E123" i="27"/>
  <c r="F123" i="27"/>
  <c r="E124" i="27"/>
  <c r="F124" i="27"/>
  <c r="E125" i="27"/>
  <c r="F125" i="27"/>
  <c r="E126" i="27"/>
  <c r="F126" i="27"/>
  <c r="E127" i="27"/>
  <c r="F127" i="27"/>
  <c r="E128" i="27"/>
  <c r="F128" i="27"/>
  <c r="E129" i="27"/>
  <c r="F129" i="27"/>
  <c r="E130" i="27"/>
  <c r="F130" i="27"/>
  <c r="E131" i="27"/>
  <c r="F131" i="27"/>
  <c r="E132" i="27"/>
  <c r="F132" i="27"/>
  <c r="E133" i="27"/>
  <c r="F133" i="27"/>
  <c r="E134" i="27"/>
  <c r="F134" i="27"/>
  <c r="E135" i="27"/>
  <c r="F135" i="27"/>
  <c r="E136" i="27"/>
  <c r="F136" i="27"/>
  <c r="E137" i="27"/>
  <c r="F137" i="27"/>
  <c r="E138" i="27"/>
  <c r="F138" i="27"/>
  <c r="E139" i="27"/>
  <c r="F139" i="27"/>
  <c r="E140" i="27"/>
  <c r="F140" i="27"/>
  <c r="E141" i="27"/>
  <c r="F141" i="27"/>
  <c r="E142" i="27"/>
  <c r="F142" i="27"/>
  <c r="E143" i="27"/>
  <c r="F143" i="27"/>
  <c r="E144" i="27"/>
  <c r="F144" i="27"/>
  <c r="E145" i="27"/>
  <c r="F145" i="27"/>
  <c r="E146" i="27"/>
  <c r="F146" i="27"/>
  <c r="E147" i="27"/>
  <c r="F147" i="27"/>
  <c r="E148" i="27"/>
  <c r="F148" i="27"/>
  <c r="E149" i="27"/>
  <c r="F149" i="27"/>
  <c r="E150" i="27"/>
  <c r="F150" i="27"/>
  <c r="E151" i="27"/>
  <c r="F151" i="27"/>
  <c r="E152" i="27"/>
  <c r="F152" i="27"/>
  <c r="E153" i="27"/>
  <c r="F153" i="27"/>
  <c r="E154" i="27"/>
  <c r="F154" i="27"/>
  <c r="E155" i="27"/>
  <c r="F155" i="27"/>
  <c r="E156" i="27"/>
  <c r="F156" i="27"/>
  <c r="E157" i="27"/>
  <c r="F157" i="27"/>
  <c r="E158" i="27"/>
  <c r="F158" i="27"/>
  <c r="E159" i="27"/>
  <c r="F159" i="27"/>
  <c r="E160" i="27"/>
  <c r="F160" i="27"/>
  <c r="E161" i="27"/>
  <c r="F161" i="27"/>
  <c r="E162" i="27"/>
  <c r="F162" i="27"/>
  <c r="E163" i="27"/>
  <c r="F163" i="27"/>
  <c r="E164" i="27"/>
  <c r="F164" i="27"/>
  <c r="E165" i="27"/>
  <c r="F165" i="27"/>
  <c r="E166" i="27"/>
  <c r="F166" i="27"/>
  <c r="E167" i="27"/>
  <c r="F167" i="27"/>
  <c r="E168" i="27"/>
  <c r="F168" i="27"/>
  <c r="E169" i="27"/>
  <c r="F169" i="27"/>
  <c r="E170" i="27"/>
  <c r="F170" i="27"/>
  <c r="E171" i="27"/>
  <c r="F171" i="27"/>
  <c r="E172" i="27"/>
  <c r="F172" i="27"/>
  <c r="E173" i="27"/>
  <c r="F173" i="27"/>
  <c r="E174" i="27"/>
  <c r="F174" i="27"/>
  <c r="E175" i="27"/>
  <c r="F175" i="27"/>
  <c r="E176" i="27"/>
  <c r="F176" i="27"/>
  <c r="E177" i="27"/>
  <c r="F177" i="27"/>
  <c r="E178" i="27"/>
  <c r="F178" i="27"/>
  <c r="E179" i="27"/>
  <c r="F179" i="27"/>
  <c r="E180" i="27"/>
  <c r="F180" i="27"/>
  <c r="E181" i="27"/>
  <c r="F181" i="27"/>
  <c r="E182" i="27"/>
  <c r="F182" i="27"/>
  <c r="E183" i="27"/>
  <c r="F183" i="27"/>
  <c r="E184" i="27"/>
  <c r="F184" i="27"/>
  <c r="E185" i="27"/>
  <c r="F185" i="27"/>
  <c r="E186" i="27"/>
  <c r="F186" i="27"/>
  <c r="E187" i="27"/>
  <c r="F187" i="27"/>
  <c r="E188" i="27"/>
  <c r="F188" i="27"/>
  <c r="E189" i="27"/>
  <c r="F189" i="27"/>
  <c r="E190" i="27"/>
  <c r="F190" i="27"/>
  <c r="E191" i="27"/>
  <c r="F191" i="27"/>
  <c r="E192" i="27"/>
  <c r="F192" i="27"/>
  <c r="E193" i="27"/>
  <c r="F193" i="27"/>
  <c r="E194" i="27"/>
  <c r="F194" i="27"/>
  <c r="E195" i="27"/>
  <c r="F195" i="27"/>
  <c r="E196" i="27"/>
  <c r="F196" i="27"/>
  <c r="E197" i="27"/>
  <c r="F197" i="27"/>
  <c r="E198" i="27"/>
  <c r="F198" i="27"/>
  <c r="E199" i="27"/>
  <c r="F199" i="27"/>
  <c r="E200" i="27"/>
  <c r="F200" i="27"/>
  <c r="E201" i="27"/>
  <c r="F201" i="27"/>
  <c r="E202" i="27"/>
  <c r="F202" i="27"/>
  <c r="E203" i="27"/>
  <c r="F203" i="27"/>
  <c r="E204" i="27"/>
  <c r="F204" i="27"/>
  <c r="E205" i="27"/>
  <c r="F205" i="27"/>
  <c r="E206" i="27"/>
  <c r="F206" i="27"/>
  <c r="E207" i="27"/>
  <c r="F207" i="27"/>
  <c r="E208" i="27"/>
  <c r="F208" i="27"/>
  <c r="E209" i="27"/>
  <c r="F209" i="27"/>
  <c r="E210" i="27"/>
  <c r="F210" i="27"/>
  <c r="E211" i="27"/>
  <c r="F211" i="27"/>
  <c r="E212" i="27"/>
  <c r="F212" i="27"/>
  <c r="E213" i="27"/>
  <c r="F213" i="27"/>
  <c r="E214" i="27"/>
  <c r="F214" i="27"/>
  <c r="E215" i="27"/>
  <c r="F215" i="27"/>
  <c r="E216" i="27"/>
  <c r="F216" i="27"/>
  <c r="E217" i="27"/>
  <c r="F217" i="27"/>
  <c r="E218" i="27"/>
  <c r="F218" i="27"/>
  <c r="E219" i="27"/>
  <c r="F219" i="27"/>
  <c r="E220" i="27"/>
  <c r="F220" i="27"/>
  <c r="E221" i="27"/>
  <c r="F221" i="27"/>
  <c r="E222" i="27"/>
  <c r="F222" i="27"/>
  <c r="E223" i="27"/>
  <c r="F223" i="27"/>
  <c r="E224" i="27"/>
  <c r="F224" i="27"/>
  <c r="E225" i="27"/>
  <c r="F225" i="27"/>
  <c r="E226" i="27"/>
  <c r="F226" i="27"/>
  <c r="E227" i="27"/>
  <c r="F227" i="27"/>
  <c r="E228" i="27"/>
  <c r="F228" i="27"/>
  <c r="E229" i="27"/>
  <c r="F229" i="27"/>
  <c r="E230" i="27"/>
  <c r="F230" i="27"/>
  <c r="E231" i="27"/>
  <c r="F231" i="27"/>
  <c r="E232" i="27"/>
  <c r="F232" i="27"/>
  <c r="E233" i="27"/>
  <c r="F233" i="27"/>
  <c r="E234" i="27"/>
  <c r="F234" i="27"/>
  <c r="E235" i="27"/>
  <c r="F235" i="27"/>
  <c r="E236" i="27"/>
  <c r="F236" i="27"/>
  <c r="E237" i="27"/>
  <c r="F237" i="27"/>
  <c r="E238" i="27"/>
  <c r="F238" i="27"/>
  <c r="E239" i="27"/>
  <c r="F239" i="27"/>
  <c r="E240" i="27"/>
  <c r="F240" i="27"/>
  <c r="E241" i="27"/>
  <c r="F241" i="27"/>
  <c r="E242" i="27"/>
  <c r="F242" i="27"/>
  <c r="E243" i="27"/>
  <c r="F243" i="27"/>
  <c r="E244" i="27"/>
  <c r="F244" i="27"/>
  <c r="E245" i="27"/>
  <c r="F245" i="27"/>
  <c r="E246" i="27"/>
  <c r="F246" i="27"/>
  <c r="E247" i="27"/>
  <c r="F247" i="27"/>
  <c r="E248" i="27"/>
  <c r="F248" i="27"/>
  <c r="E249" i="27"/>
  <c r="F249" i="27"/>
  <c r="E250" i="27"/>
  <c r="F250" i="27"/>
  <c r="E251" i="27"/>
  <c r="F251" i="27"/>
  <c r="E252" i="27"/>
  <c r="F252" i="27"/>
  <c r="E253" i="27"/>
  <c r="F253" i="27"/>
  <c r="E254" i="27"/>
  <c r="F254" i="27"/>
  <c r="E255" i="27"/>
  <c r="F255" i="27"/>
  <c r="E256" i="27"/>
  <c r="F256" i="27"/>
  <c r="E257" i="27"/>
  <c r="F257" i="27"/>
  <c r="E258" i="27"/>
  <c r="F258" i="27"/>
  <c r="E259" i="27"/>
  <c r="F259" i="27"/>
  <c r="E260" i="27"/>
  <c r="F260" i="27"/>
  <c r="E261" i="27"/>
  <c r="F261" i="27"/>
  <c r="E262" i="27"/>
  <c r="F262" i="27"/>
  <c r="E263" i="27"/>
  <c r="F263" i="27"/>
  <c r="E264" i="27"/>
  <c r="F264" i="27"/>
  <c r="E265" i="27"/>
  <c r="F265" i="27"/>
  <c r="E266" i="27"/>
  <c r="F266" i="27"/>
  <c r="E267" i="27"/>
  <c r="F267" i="27"/>
  <c r="E268" i="27"/>
  <c r="F268" i="27"/>
  <c r="E269" i="27"/>
  <c r="F269" i="27"/>
  <c r="E270" i="27"/>
  <c r="F270" i="27"/>
  <c r="E271" i="27"/>
  <c r="F271" i="27"/>
  <c r="E272" i="27"/>
  <c r="F272" i="27"/>
  <c r="E273" i="27"/>
  <c r="F273" i="27"/>
  <c r="E274" i="27"/>
  <c r="F274" i="27"/>
  <c r="E275" i="27"/>
  <c r="F275" i="27"/>
  <c r="E276" i="27"/>
  <c r="F276" i="27"/>
  <c r="E277" i="27"/>
  <c r="F277" i="27"/>
  <c r="E278" i="27"/>
  <c r="F278" i="27"/>
  <c r="E279" i="27"/>
  <c r="F279" i="27"/>
  <c r="E280" i="27"/>
  <c r="F280" i="27"/>
  <c r="E281" i="27"/>
  <c r="F281" i="27"/>
  <c r="E282" i="27"/>
  <c r="F282" i="27"/>
  <c r="E283" i="27"/>
  <c r="F283" i="27"/>
  <c r="E284" i="27"/>
  <c r="F284" i="27"/>
  <c r="E285" i="27"/>
  <c r="F285" i="27"/>
  <c r="E286" i="27"/>
  <c r="F286" i="27"/>
  <c r="E287" i="27"/>
  <c r="F287" i="27"/>
  <c r="E288" i="27"/>
  <c r="F288" i="27"/>
  <c r="E289" i="27"/>
  <c r="F289" i="27"/>
  <c r="E290" i="27"/>
  <c r="F290" i="27"/>
  <c r="E291" i="27"/>
  <c r="F291" i="27"/>
  <c r="E292" i="27"/>
  <c r="F292" i="27"/>
  <c r="E293" i="27"/>
  <c r="F293" i="27"/>
  <c r="E294" i="27"/>
  <c r="F294" i="27"/>
  <c r="E295" i="27"/>
  <c r="F295" i="27"/>
  <c r="E296" i="27"/>
  <c r="F296" i="27"/>
  <c r="E297" i="27"/>
  <c r="F297" i="27"/>
  <c r="E298" i="27"/>
  <c r="F298" i="27"/>
  <c r="E299" i="27"/>
  <c r="F299" i="27"/>
  <c r="E300" i="27"/>
  <c r="F300" i="27"/>
  <c r="E301" i="27"/>
  <c r="F301" i="27"/>
  <c r="F6" i="27"/>
  <c r="E6" i="27"/>
  <c r="G296" i="27" l="1"/>
  <c r="K296" i="27"/>
  <c r="H296" i="27"/>
  <c r="L296" i="27"/>
  <c r="J296" i="27"/>
  <c r="I296" i="27"/>
  <c r="J290" i="27"/>
  <c r="G290" i="27"/>
  <c r="K290" i="27"/>
  <c r="H290" i="27"/>
  <c r="L290" i="27"/>
  <c r="I290" i="27"/>
  <c r="J286" i="27"/>
  <c r="G286" i="27"/>
  <c r="K286" i="27"/>
  <c r="H286" i="27"/>
  <c r="L286" i="27"/>
  <c r="I286" i="27"/>
  <c r="J280" i="27"/>
  <c r="G280" i="27"/>
  <c r="K280" i="27"/>
  <c r="H280" i="27"/>
  <c r="L280" i="27"/>
  <c r="I280" i="27"/>
  <c r="J276" i="27"/>
  <c r="G276" i="27"/>
  <c r="K276" i="27"/>
  <c r="H276" i="27"/>
  <c r="L276" i="27"/>
  <c r="I276" i="27"/>
  <c r="J270" i="27"/>
  <c r="G270" i="27"/>
  <c r="K270" i="27"/>
  <c r="H270" i="27"/>
  <c r="L270" i="27"/>
  <c r="I270" i="27"/>
  <c r="J266" i="27"/>
  <c r="G266" i="27"/>
  <c r="K266" i="27"/>
  <c r="H266" i="27"/>
  <c r="L266" i="27"/>
  <c r="I266" i="27"/>
  <c r="J260" i="27"/>
  <c r="G260" i="27"/>
  <c r="K260" i="27"/>
  <c r="H260" i="27"/>
  <c r="L260" i="27"/>
  <c r="I260" i="27"/>
  <c r="J256" i="27"/>
  <c r="G256" i="27"/>
  <c r="K256" i="27"/>
  <c r="H256" i="27"/>
  <c r="L256" i="27"/>
  <c r="I256" i="27"/>
  <c r="J250" i="27"/>
  <c r="G250" i="27"/>
  <c r="K250" i="27"/>
  <c r="H250" i="27"/>
  <c r="L250" i="27"/>
  <c r="I250" i="27"/>
  <c r="J244" i="27"/>
  <c r="G244" i="27"/>
  <c r="K244" i="27"/>
  <c r="H244" i="27"/>
  <c r="L244" i="27"/>
  <c r="I244" i="27"/>
  <c r="J236" i="27"/>
  <c r="G236" i="27"/>
  <c r="K236" i="27"/>
  <c r="H236" i="27"/>
  <c r="L236" i="27"/>
  <c r="I236" i="27"/>
  <c r="J232" i="27"/>
  <c r="G232" i="27"/>
  <c r="K232" i="27"/>
  <c r="H232" i="27"/>
  <c r="L232" i="27"/>
  <c r="I232" i="27"/>
  <c r="J228" i="27"/>
  <c r="G228" i="27"/>
  <c r="K228" i="27"/>
  <c r="H228" i="27"/>
  <c r="L228" i="27"/>
  <c r="I228" i="27"/>
  <c r="J224" i="27"/>
  <c r="G224" i="27"/>
  <c r="K224" i="27"/>
  <c r="I224" i="27"/>
  <c r="H224" i="27"/>
  <c r="L224" i="27"/>
  <c r="J220" i="27"/>
  <c r="G220" i="27"/>
  <c r="K220" i="27"/>
  <c r="H220" i="27"/>
  <c r="L220" i="27"/>
  <c r="I220" i="27"/>
  <c r="J214" i="27"/>
  <c r="G214" i="27"/>
  <c r="K214" i="27"/>
  <c r="I214" i="27"/>
  <c r="H214" i="27"/>
  <c r="L214" i="27"/>
  <c r="I210" i="27"/>
  <c r="J210" i="27"/>
  <c r="K210" i="27"/>
  <c r="L210" i="27"/>
  <c r="H210" i="27"/>
  <c r="G210" i="27"/>
  <c r="I204" i="27"/>
  <c r="J204" i="27"/>
  <c r="G204" i="27"/>
  <c r="H204" i="27"/>
  <c r="K204" i="27"/>
  <c r="L204" i="27"/>
  <c r="I200" i="27"/>
  <c r="J200" i="27"/>
  <c r="G200" i="27"/>
  <c r="H200" i="27"/>
  <c r="K200" i="27"/>
  <c r="L200" i="27"/>
  <c r="H194" i="27"/>
  <c r="I194" i="27"/>
  <c r="J194" i="27"/>
  <c r="K194" i="27"/>
  <c r="L194" i="27"/>
  <c r="G194" i="27"/>
  <c r="H192" i="27"/>
  <c r="L192" i="27"/>
  <c r="I192" i="27"/>
  <c r="J192" i="27"/>
  <c r="G192" i="27"/>
  <c r="K192" i="27"/>
  <c r="H188" i="27"/>
  <c r="L188" i="27"/>
  <c r="I188" i="27"/>
  <c r="J188" i="27"/>
  <c r="G188" i="27"/>
  <c r="K188" i="27"/>
  <c r="H184" i="27"/>
  <c r="L184" i="27"/>
  <c r="I184" i="27"/>
  <c r="J184" i="27"/>
  <c r="G184" i="27"/>
  <c r="K184" i="27"/>
  <c r="H180" i="27"/>
  <c r="L180" i="27"/>
  <c r="I180" i="27"/>
  <c r="J180" i="27"/>
  <c r="G180" i="27"/>
  <c r="K180" i="27"/>
  <c r="H178" i="27"/>
  <c r="L178" i="27"/>
  <c r="I178" i="27"/>
  <c r="J178" i="27"/>
  <c r="G178" i="27"/>
  <c r="K178" i="27"/>
  <c r="H172" i="27"/>
  <c r="L172" i="27"/>
  <c r="I172" i="27"/>
  <c r="J172" i="27"/>
  <c r="G172" i="27"/>
  <c r="K172" i="27"/>
  <c r="H166" i="27"/>
  <c r="L166" i="27"/>
  <c r="I166" i="27"/>
  <c r="J166" i="27"/>
  <c r="G166" i="27"/>
  <c r="K166" i="27"/>
  <c r="G160" i="27"/>
  <c r="K160" i="27"/>
  <c r="I160" i="27"/>
  <c r="H160" i="27"/>
  <c r="J160" i="27"/>
  <c r="L160" i="27"/>
  <c r="G156" i="27"/>
  <c r="K156" i="27"/>
  <c r="I156" i="27"/>
  <c r="H156" i="27"/>
  <c r="J156" i="27"/>
  <c r="L156" i="27"/>
  <c r="G148" i="27"/>
  <c r="K148" i="27"/>
  <c r="I148" i="27"/>
  <c r="H148" i="27"/>
  <c r="J148" i="27"/>
  <c r="L148" i="27"/>
  <c r="G144" i="27"/>
  <c r="K144" i="27"/>
  <c r="I144" i="27"/>
  <c r="H144" i="27"/>
  <c r="J144" i="27"/>
  <c r="L144" i="27"/>
  <c r="G138" i="27"/>
  <c r="K138" i="27"/>
  <c r="I138" i="27"/>
  <c r="L138" i="27"/>
  <c r="H138" i="27"/>
  <c r="J138" i="27"/>
  <c r="G134" i="27"/>
  <c r="K134" i="27"/>
  <c r="H134" i="27"/>
  <c r="I134" i="27"/>
  <c r="L134" i="27"/>
  <c r="J134" i="27"/>
  <c r="G128" i="27"/>
  <c r="K128" i="27"/>
  <c r="H128" i="27"/>
  <c r="L128" i="27"/>
  <c r="I128" i="27"/>
  <c r="J128" i="27"/>
  <c r="G124" i="27"/>
  <c r="K124" i="27"/>
  <c r="H124" i="27"/>
  <c r="L124" i="27"/>
  <c r="I124" i="27"/>
  <c r="J124" i="27"/>
  <c r="G120" i="27"/>
  <c r="K120" i="27"/>
  <c r="H120" i="27"/>
  <c r="L120" i="27"/>
  <c r="I120" i="27"/>
  <c r="J120" i="27"/>
  <c r="G116" i="27"/>
  <c r="K116" i="27"/>
  <c r="H116" i="27"/>
  <c r="L116" i="27"/>
  <c r="I116" i="27"/>
  <c r="J116" i="27"/>
  <c r="G112" i="27"/>
  <c r="K112" i="27"/>
  <c r="H112" i="27"/>
  <c r="L112" i="27"/>
  <c r="I112" i="27"/>
  <c r="J112" i="27"/>
  <c r="G106" i="27"/>
  <c r="K106" i="27"/>
  <c r="H106" i="27"/>
  <c r="L106" i="27"/>
  <c r="I106" i="27"/>
  <c r="J106" i="27"/>
  <c r="J102" i="27"/>
  <c r="H102" i="27"/>
  <c r="L102" i="27"/>
  <c r="G102" i="27"/>
  <c r="I102" i="27"/>
  <c r="K102" i="27"/>
  <c r="J98" i="27"/>
  <c r="H98" i="27"/>
  <c r="L98" i="27"/>
  <c r="G98" i="27"/>
  <c r="I98" i="27"/>
  <c r="K98" i="27"/>
  <c r="J94" i="27"/>
  <c r="H94" i="27"/>
  <c r="L94" i="27"/>
  <c r="G94" i="27"/>
  <c r="I94" i="27"/>
  <c r="K94" i="27"/>
  <c r="J90" i="27"/>
  <c r="H90" i="27"/>
  <c r="L90" i="27"/>
  <c r="G90" i="27"/>
  <c r="I90" i="27"/>
  <c r="K90" i="27"/>
  <c r="J86" i="27"/>
  <c r="H86" i="27"/>
  <c r="L86" i="27"/>
  <c r="G86" i="27"/>
  <c r="I86" i="27"/>
  <c r="K86" i="27"/>
  <c r="J82" i="27"/>
  <c r="H82" i="27"/>
  <c r="L82" i="27"/>
  <c r="G82" i="27"/>
  <c r="I82" i="27"/>
  <c r="K82" i="27"/>
  <c r="J78" i="27"/>
  <c r="H78" i="27"/>
  <c r="L78" i="27"/>
  <c r="G78" i="27"/>
  <c r="I78" i="27"/>
  <c r="K78" i="27"/>
  <c r="J74" i="27"/>
  <c r="H74" i="27"/>
  <c r="L74" i="27"/>
  <c r="G74" i="27"/>
  <c r="I74" i="27"/>
  <c r="K74" i="27"/>
  <c r="J70" i="27"/>
  <c r="H70" i="27"/>
  <c r="L70" i="27"/>
  <c r="G70" i="27"/>
  <c r="I70" i="27"/>
  <c r="K70" i="27"/>
  <c r="J66" i="27"/>
  <c r="H66" i="27"/>
  <c r="L66" i="27"/>
  <c r="G66" i="27"/>
  <c r="I66" i="27"/>
  <c r="K66" i="27"/>
  <c r="G62" i="27"/>
  <c r="K62" i="27"/>
  <c r="H62" i="27"/>
  <c r="L62" i="27"/>
  <c r="J62" i="27"/>
  <c r="I62" i="27"/>
  <c r="G58" i="27"/>
  <c r="K58" i="27"/>
  <c r="H58" i="27"/>
  <c r="L58" i="27"/>
  <c r="J58" i="27"/>
  <c r="I58" i="27"/>
  <c r="G54" i="27"/>
  <c r="K54" i="27"/>
  <c r="H54" i="27"/>
  <c r="L54" i="27"/>
  <c r="I54" i="27"/>
  <c r="J54" i="27"/>
  <c r="G50" i="27"/>
  <c r="K50" i="27"/>
  <c r="H50" i="27"/>
  <c r="L50" i="27"/>
  <c r="I50" i="27"/>
  <c r="J50" i="27"/>
  <c r="G46" i="27"/>
  <c r="K46" i="27"/>
  <c r="H46" i="27"/>
  <c r="L46" i="27"/>
  <c r="I46" i="27"/>
  <c r="J46" i="27"/>
  <c r="G40" i="27"/>
  <c r="K40" i="27"/>
  <c r="H40" i="27"/>
  <c r="L40" i="27"/>
  <c r="I40" i="27"/>
  <c r="J40" i="27"/>
  <c r="G34" i="27"/>
  <c r="K34" i="27"/>
  <c r="H34" i="27"/>
  <c r="L34" i="27"/>
  <c r="I34" i="27"/>
  <c r="J34" i="27"/>
  <c r="G24" i="27"/>
  <c r="K24" i="27"/>
  <c r="H24" i="27"/>
  <c r="L24" i="27"/>
  <c r="I24" i="27"/>
  <c r="J24" i="27"/>
  <c r="G298" i="27"/>
  <c r="K298" i="27"/>
  <c r="H298" i="27"/>
  <c r="L298" i="27"/>
  <c r="I298" i="27"/>
  <c r="J298" i="27"/>
  <c r="G294" i="27"/>
  <c r="K294" i="27"/>
  <c r="H294" i="27"/>
  <c r="L294" i="27"/>
  <c r="I294" i="27"/>
  <c r="J294" i="27"/>
  <c r="J288" i="27"/>
  <c r="G288" i="27"/>
  <c r="K288" i="27"/>
  <c r="H288" i="27"/>
  <c r="L288" i="27"/>
  <c r="I288" i="27"/>
  <c r="J284" i="27"/>
  <c r="G284" i="27"/>
  <c r="K284" i="27"/>
  <c r="H284" i="27"/>
  <c r="L284" i="27"/>
  <c r="I284" i="27"/>
  <c r="J278" i="27"/>
  <c r="G278" i="27"/>
  <c r="K278" i="27"/>
  <c r="H278" i="27"/>
  <c r="L278" i="27"/>
  <c r="I278" i="27"/>
  <c r="J274" i="27"/>
  <c r="G274" i="27"/>
  <c r="K274" i="27"/>
  <c r="H274" i="27"/>
  <c r="L274" i="27"/>
  <c r="I274" i="27"/>
  <c r="J268" i="27"/>
  <c r="G268" i="27"/>
  <c r="K268" i="27"/>
  <c r="H268" i="27"/>
  <c r="L268" i="27"/>
  <c r="I268" i="27"/>
  <c r="J264" i="27"/>
  <c r="G264" i="27"/>
  <c r="K264" i="27"/>
  <c r="H264" i="27"/>
  <c r="L264" i="27"/>
  <c r="I264" i="27"/>
  <c r="J258" i="27"/>
  <c r="G258" i="27"/>
  <c r="K258" i="27"/>
  <c r="H258" i="27"/>
  <c r="L258" i="27"/>
  <c r="I258" i="27"/>
  <c r="J252" i="27"/>
  <c r="G252" i="27"/>
  <c r="K252" i="27"/>
  <c r="H252" i="27"/>
  <c r="L252" i="27"/>
  <c r="I252" i="27"/>
  <c r="J248" i="27"/>
  <c r="G248" i="27"/>
  <c r="K248" i="27"/>
  <c r="H248" i="27"/>
  <c r="L248" i="27"/>
  <c r="I248" i="27"/>
  <c r="J242" i="27"/>
  <c r="G242" i="27"/>
  <c r="K242" i="27"/>
  <c r="H242" i="27"/>
  <c r="L242" i="27"/>
  <c r="I242" i="27"/>
  <c r="J238" i="27"/>
  <c r="G238" i="27"/>
  <c r="K238" i="27"/>
  <c r="H238" i="27"/>
  <c r="L238" i="27"/>
  <c r="I238" i="27"/>
  <c r="J234" i="27"/>
  <c r="G234" i="27"/>
  <c r="K234" i="27"/>
  <c r="H234" i="27"/>
  <c r="L234" i="27"/>
  <c r="I234" i="27"/>
  <c r="J226" i="27"/>
  <c r="G226" i="27"/>
  <c r="K226" i="27"/>
  <c r="I226" i="27"/>
  <c r="H226" i="27"/>
  <c r="L226" i="27"/>
  <c r="J222" i="27"/>
  <c r="G222" i="27"/>
  <c r="K222" i="27"/>
  <c r="H222" i="27"/>
  <c r="L222" i="27"/>
  <c r="I222" i="27"/>
  <c r="J216" i="27"/>
  <c r="G216" i="27"/>
  <c r="K216" i="27"/>
  <c r="H216" i="27"/>
  <c r="L216" i="27"/>
  <c r="I216" i="27"/>
  <c r="I212" i="27"/>
  <c r="J212" i="27"/>
  <c r="G212" i="27"/>
  <c r="H212" i="27"/>
  <c r="L212" i="27"/>
  <c r="K212" i="27"/>
  <c r="I206" i="27"/>
  <c r="J206" i="27"/>
  <c r="K206" i="27"/>
  <c r="L206" i="27"/>
  <c r="H206" i="27"/>
  <c r="G206" i="27"/>
  <c r="I198" i="27"/>
  <c r="J198" i="27"/>
  <c r="K198" i="27"/>
  <c r="L198" i="27"/>
  <c r="G198" i="27"/>
  <c r="H198" i="27"/>
  <c r="H186" i="27"/>
  <c r="L186" i="27"/>
  <c r="I186" i="27"/>
  <c r="J186" i="27"/>
  <c r="G186" i="27"/>
  <c r="K186" i="27"/>
  <c r="H174" i="27"/>
  <c r="L174" i="27"/>
  <c r="I174" i="27"/>
  <c r="J174" i="27"/>
  <c r="G174" i="27"/>
  <c r="K174" i="27"/>
  <c r="H170" i="27"/>
  <c r="L170" i="27"/>
  <c r="I170" i="27"/>
  <c r="J170" i="27"/>
  <c r="G170" i="27"/>
  <c r="K170" i="27"/>
  <c r="H164" i="27"/>
  <c r="L164" i="27"/>
  <c r="I164" i="27"/>
  <c r="J164" i="27"/>
  <c r="G164" i="27"/>
  <c r="K164" i="27"/>
  <c r="G158" i="27"/>
  <c r="K158" i="27"/>
  <c r="I158" i="27"/>
  <c r="L158" i="27"/>
  <c r="H158" i="27"/>
  <c r="J158" i="27"/>
  <c r="G154" i="27"/>
  <c r="K154" i="27"/>
  <c r="I154" i="27"/>
  <c r="L154" i="27"/>
  <c r="H154" i="27"/>
  <c r="J154" i="27"/>
  <c r="G150" i="27"/>
  <c r="K150" i="27"/>
  <c r="I150" i="27"/>
  <c r="L150" i="27"/>
  <c r="H150" i="27"/>
  <c r="J150" i="27"/>
  <c r="G146" i="27"/>
  <c r="K146" i="27"/>
  <c r="I146" i="27"/>
  <c r="L146" i="27"/>
  <c r="H146" i="27"/>
  <c r="J146" i="27"/>
  <c r="G140" i="27"/>
  <c r="K140" i="27"/>
  <c r="I140" i="27"/>
  <c r="H140" i="27"/>
  <c r="J140" i="27"/>
  <c r="L140" i="27"/>
  <c r="G136" i="27"/>
  <c r="K136" i="27"/>
  <c r="I136" i="27"/>
  <c r="H136" i="27"/>
  <c r="J136" i="27"/>
  <c r="L136" i="27"/>
  <c r="G132" i="27"/>
  <c r="K132" i="27"/>
  <c r="H132" i="27"/>
  <c r="L132" i="27"/>
  <c r="I132" i="27"/>
  <c r="J132" i="27"/>
  <c r="G126" i="27"/>
  <c r="K126" i="27"/>
  <c r="H126" i="27"/>
  <c r="L126" i="27"/>
  <c r="I126" i="27"/>
  <c r="J126" i="27"/>
  <c r="G122" i="27"/>
  <c r="K122" i="27"/>
  <c r="H122" i="27"/>
  <c r="L122" i="27"/>
  <c r="I122" i="27"/>
  <c r="J122" i="27"/>
  <c r="G118" i="27"/>
  <c r="K118" i="27"/>
  <c r="H118" i="27"/>
  <c r="L118" i="27"/>
  <c r="I118" i="27"/>
  <c r="J118" i="27"/>
  <c r="G114" i="27"/>
  <c r="K114" i="27"/>
  <c r="H114" i="27"/>
  <c r="L114" i="27"/>
  <c r="I114" i="27"/>
  <c r="J114" i="27"/>
  <c r="G108" i="27"/>
  <c r="K108" i="27"/>
  <c r="H108" i="27"/>
  <c r="L108" i="27"/>
  <c r="I108" i="27"/>
  <c r="J108" i="27"/>
  <c r="J104" i="27"/>
  <c r="H104" i="27"/>
  <c r="K104" i="27"/>
  <c r="L104" i="27"/>
  <c r="G104" i="27"/>
  <c r="I104" i="27"/>
  <c r="J100" i="27"/>
  <c r="H100" i="27"/>
  <c r="L100" i="27"/>
  <c r="K100" i="27"/>
  <c r="G100" i="27"/>
  <c r="I100" i="27"/>
  <c r="J96" i="27"/>
  <c r="H96" i="27"/>
  <c r="L96" i="27"/>
  <c r="K96" i="27"/>
  <c r="G96" i="27"/>
  <c r="I96" i="27"/>
  <c r="J92" i="27"/>
  <c r="H92" i="27"/>
  <c r="L92" i="27"/>
  <c r="K92" i="27"/>
  <c r="G92" i="27"/>
  <c r="I92" i="27"/>
  <c r="J88" i="27"/>
  <c r="H88" i="27"/>
  <c r="L88" i="27"/>
  <c r="K88" i="27"/>
  <c r="G88" i="27"/>
  <c r="I88" i="27"/>
  <c r="J84" i="27"/>
  <c r="H84" i="27"/>
  <c r="L84" i="27"/>
  <c r="K84" i="27"/>
  <c r="G84" i="27"/>
  <c r="I84" i="27"/>
  <c r="J80" i="27"/>
  <c r="H80" i="27"/>
  <c r="L80" i="27"/>
  <c r="K80" i="27"/>
  <c r="G80" i="27"/>
  <c r="I80" i="27"/>
  <c r="J76" i="27"/>
  <c r="H76" i="27"/>
  <c r="L76" i="27"/>
  <c r="K76" i="27"/>
  <c r="G76" i="27"/>
  <c r="I76" i="27"/>
  <c r="J72" i="27"/>
  <c r="H72" i="27"/>
  <c r="L72" i="27"/>
  <c r="K72" i="27"/>
  <c r="G72" i="27"/>
  <c r="I72" i="27"/>
  <c r="J68" i="27"/>
  <c r="H68" i="27"/>
  <c r="L68" i="27"/>
  <c r="K68" i="27"/>
  <c r="G68" i="27"/>
  <c r="I68" i="27"/>
  <c r="J64" i="27"/>
  <c r="H64" i="27"/>
  <c r="L64" i="27"/>
  <c r="K64" i="27"/>
  <c r="G64" i="27"/>
  <c r="I64" i="27"/>
  <c r="G60" i="27"/>
  <c r="K60" i="27"/>
  <c r="H60" i="27"/>
  <c r="L60" i="27"/>
  <c r="J60" i="27"/>
  <c r="I60" i="27"/>
  <c r="G56" i="27"/>
  <c r="K56" i="27"/>
  <c r="H56" i="27"/>
  <c r="L56" i="27"/>
  <c r="I56" i="27"/>
  <c r="J56" i="27"/>
  <c r="G52" i="27"/>
  <c r="K52" i="27"/>
  <c r="H52" i="27"/>
  <c r="L52" i="27"/>
  <c r="I52" i="27"/>
  <c r="J52" i="27"/>
  <c r="G48" i="27"/>
  <c r="K48" i="27"/>
  <c r="H48" i="27"/>
  <c r="L48" i="27"/>
  <c r="I48" i="27"/>
  <c r="J48" i="27"/>
  <c r="G44" i="27"/>
  <c r="K44" i="27"/>
  <c r="H44" i="27"/>
  <c r="L44" i="27"/>
  <c r="I44" i="27"/>
  <c r="J44" i="27"/>
  <c r="G38" i="27"/>
  <c r="K38" i="27"/>
  <c r="H38" i="27"/>
  <c r="L38" i="27"/>
  <c r="I38" i="27"/>
  <c r="J38" i="27"/>
  <c r="G36" i="27"/>
  <c r="K36" i="27"/>
  <c r="H36" i="27"/>
  <c r="L36" i="27"/>
  <c r="I36" i="27"/>
  <c r="J36" i="27"/>
  <c r="G32" i="27"/>
  <c r="K32" i="27"/>
  <c r="H32" i="27"/>
  <c r="L32" i="27"/>
  <c r="I32" i="27"/>
  <c r="J32" i="27"/>
  <c r="G30" i="27"/>
  <c r="K30" i="27"/>
  <c r="H30" i="27"/>
  <c r="L30" i="27"/>
  <c r="I30" i="27"/>
  <c r="J30" i="27"/>
  <c r="G28" i="27"/>
  <c r="K28" i="27"/>
  <c r="H28" i="27"/>
  <c r="L28" i="27"/>
  <c r="I28" i="27"/>
  <c r="J28" i="27"/>
  <c r="G26" i="27"/>
  <c r="K26" i="27"/>
  <c r="H26" i="27"/>
  <c r="L26" i="27"/>
  <c r="I26" i="27"/>
  <c r="J26" i="27"/>
  <c r="G22" i="27"/>
  <c r="K22" i="27"/>
  <c r="H22" i="27"/>
  <c r="L22" i="27"/>
  <c r="I22" i="27"/>
  <c r="J22" i="27"/>
  <c r="G20" i="27"/>
  <c r="K20" i="27"/>
  <c r="H20" i="27"/>
  <c r="L20" i="27"/>
  <c r="I20" i="27"/>
  <c r="J20" i="27"/>
  <c r="G18" i="27"/>
  <c r="K18" i="27"/>
  <c r="H18" i="27"/>
  <c r="L18" i="27"/>
  <c r="I18" i="27"/>
  <c r="J18" i="27"/>
  <c r="G16" i="27"/>
  <c r="K16" i="27"/>
  <c r="H16" i="27"/>
  <c r="L16" i="27"/>
  <c r="I16" i="27"/>
  <c r="J16" i="27"/>
  <c r="G14" i="27"/>
  <c r="K14" i="27"/>
  <c r="H14" i="27"/>
  <c r="L14" i="27"/>
  <c r="I14" i="27"/>
  <c r="J14" i="27"/>
  <c r="G12" i="27"/>
  <c r="K12" i="27"/>
  <c r="H12" i="27"/>
  <c r="L12" i="27"/>
  <c r="I12" i="27"/>
  <c r="J12" i="27"/>
  <c r="G10" i="27"/>
  <c r="K10" i="27"/>
  <c r="H10" i="27"/>
  <c r="L10" i="27"/>
  <c r="I10" i="27"/>
  <c r="J10" i="27"/>
  <c r="G8" i="27"/>
  <c r="K8" i="27"/>
  <c r="H8" i="27"/>
  <c r="L8" i="27"/>
  <c r="I8" i="27"/>
  <c r="J8" i="27"/>
  <c r="I301" i="27"/>
  <c r="J301" i="27"/>
  <c r="G301" i="27"/>
  <c r="H301" i="27"/>
  <c r="K301" i="27"/>
  <c r="L301" i="27"/>
  <c r="I299" i="27"/>
  <c r="J299" i="27"/>
  <c r="K299" i="27"/>
  <c r="L299" i="27"/>
  <c r="H299" i="27"/>
  <c r="G299" i="27"/>
  <c r="I297" i="27"/>
  <c r="J297" i="27"/>
  <c r="G297" i="27"/>
  <c r="H297" i="27"/>
  <c r="K297" i="27"/>
  <c r="L297" i="27"/>
  <c r="I295" i="27"/>
  <c r="J295" i="27"/>
  <c r="K295" i="27"/>
  <c r="G295" i="27"/>
  <c r="H295" i="27"/>
  <c r="L295" i="27"/>
  <c r="H293" i="27"/>
  <c r="I293" i="27"/>
  <c r="J293" i="27"/>
  <c r="G293" i="27"/>
  <c r="K293" i="27"/>
  <c r="L293" i="27"/>
  <c r="H291" i="27"/>
  <c r="L291" i="27"/>
  <c r="I291" i="27"/>
  <c r="J291" i="27"/>
  <c r="K291" i="27"/>
  <c r="G291" i="27"/>
  <c r="H289" i="27"/>
  <c r="L289" i="27"/>
  <c r="I289" i="27"/>
  <c r="J289" i="27"/>
  <c r="G289" i="27"/>
  <c r="K289" i="27"/>
  <c r="H287" i="27"/>
  <c r="L287" i="27"/>
  <c r="I287" i="27"/>
  <c r="J287" i="27"/>
  <c r="G287" i="27"/>
  <c r="K287" i="27"/>
  <c r="H285" i="27"/>
  <c r="L285" i="27"/>
  <c r="I285" i="27"/>
  <c r="J285" i="27"/>
  <c r="G285" i="27"/>
  <c r="K285" i="27"/>
  <c r="H283" i="27"/>
  <c r="L283" i="27"/>
  <c r="I283" i="27"/>
  <c r="J283" i="27"/>
  <c r="G283" i="27"/>
  <c r="K283" i="27"/>
  <c r="H281" i="27"/>
  <c r="L281" i="27"/>
  <c r="I281" i="27"/>
  <c r="J281" i="27"/>
  <c r="K281" i="27"/>
  <c r="G281" i="27"/>
  <c r="H279" i="27"/>
  <c r="L279" i="27"/>
  <c r="I279" i="27"/>
  <c r="J279" i="27"/>
  <c r="G279" i="27"/>
  <c r="K279" i="27"/>
  <c r="H277" i="27"/>
  <c r="L277" i="27"/>
  <c r="I277" i="27"/>
  <c r="J277" i="27"/>
  <c r="G277" i="27"/>
  <c r="K277" i="27"/>
  <c r="H275" i="27"/>
  <c r="L275" i="27"/>
  <c r="I275" i="27"/>
  <c r="J275" i="27"/>
  <c r="G275" i="27"/>
  <c r="K275" i="27"/>
  <c r="H273" i="27"/>
  <c r="L273" i="27"/>
  <c r="I273" i="27"/>
  <c r="J273" i="27"/>
  <c r="G273" i="27"/>
  <c r="K273" i="27"/>
  <c r="H271" i="27"/>
  <c r="L271" i="27"/>
  <c r="I271" i="27"/>
  <c r="J271" i="27"/>
  <c r="G271" i="27"/>
  <c r="K271" i="27"/>
  <c r="H269" i="27"/>
  <c r="L269" i="27"/>
  <c r="I269" i="27"/>
  <c r="J269" i="27"/>
  <c r="G269" i="27"/>
  <c r="K269" i="27"/>
  <c r="H267" i="27"/>
  <c r="L267" i="27"/>
  <c r="I267" i="27"/>
  <c r="J267" i="27"/>
  <c r="G267" i="27"/>
  <c r="K267" i="27"/>
  <c r="H265" i="27"/>
  <c r="L265" i="27"/>
  <c r="I265" i="27"/>
  <c r="J265" i="27"/>
  <c r="K265" i="27"/>
  <c r="G265" i="27"/>
  <c r="H263" i="27"/>
  <c r="L263" i="27"/>
  <c r="I263" i="27"/>
  <c r="J263" i="27"/>
  <c r="G263" i="27"/>
  <c r="K263" i="27"/>
  <c r="H261" i="27"/>
  <c r="L261" i="27"/>
  <c r="I261" i="27"/>
  <c r="J261" i="27"/>
  <c r="G261" i="27"/>
  <c r="K261" i="27"/>
  <c r="H259" i="27"/>
  <c r="L259" i="27"/>
  <c r="I259" i="27"/>
  <c r="J259" i="27"/>
  <c r="G259" i="27"/>
  <c r="K259" i="27"/>
  <c r="H257" i="27"/>
  <c r="L257" i="27"/>
  <c r="I257" i="27"/>
  <c r="J257" i="27"/>
  <c r="K257" i="27"/>
  <c r="G257" i="27"/>
  <c r="H255" i="27"/>
  <c r="L255" i="27"/>
  <c r="I255" i="27"/>
  <c r="J255" i="27"/>
  <c r="G255" i="27"/>
  <c r="K255" i="27"/>
  <c r="H253" i="27"/>
  <c r="L253" i="27"/>
  <c r="I253" i="27"/>
  <c r="J253" i="27"/>
  <c r="G253" i="27"/>
  <c r="K253" i="27"/>
  <c r="H251" i="27"/>
  <c r="L251" i="27"/>
  <c r="I251" i="27"/>
  <c r="J251" i="27"/>
  <c r="G251" i="27"/>
  <c r="K251" i="27"/>
  <c r="H249" i="27"/>
  <c r="L249" i="27"/>
  <c r="I249" i="27"/>
  <c r="J249" i="27"/>
  <c r="G249" i="27"/>
  <c r="K249" i="27"/>
  <c r="H247" i="27"/>
  <c r="L247" i="27"/>
  <c r="I247" i="27"/>
  <c r="J247" i="27"/>
  <c r="G247" i="27"/>
  <c r="K247" i="27"/>
  <c r="H245" i="27"/>
  <c r="L245" i="27"/>
  <c r="I245" i="27"/>
  <c r="J245" i="27"/>
  <c r="G245" i="27"/>
  <c r="K245" i="27"/>
  <c r="H243" i="27"/>
  <c r="L243" i="27"/>
  <c r="I243" i="27"/>
  <c r="J243" i="27"/>
  <c r="G243" i="27"/>
  <c r="K243" i="27"/>
  <c r="H241" i="27"/>
  <c r="L241" i="27"/>
  <c r="I241" i="27"/>
  <c r="J241" i="27"/>
  <c r="K241" i="27"/>
  <c r="G241" i="27"/>
  <c r="H239" i="27"/>
  <c r="L239" i="27"/>
  <c r="I239" i="27"/>
  <c r="J239" i="27"/>
  <c r="G239" i="27"/>
  <c r="K239" i="27"/>
  <c r="H237" i="27"/>
  <c r="L237" i="27"/>
  <c r="I237" i="27"/>
  <c r="J237" i="27"/>
  <c r="K237" i="27"/>
  <c r="G237" i="27"/>
  <c r="H235" i="27"/>
  <c r="L235" i="27"/>
  <c r="I235" i="27"/>
  <c r="J235" i="27"/>
  <c r="K235" i="27"/>
  <c r="G235" i="27"/>
  <c r="H233" i="27"/>
  <c r="L233" i="27"/>
  <c r="I233" i="27"/>
  <c r="J233" i="27"/>
  <c r="K233" i="27"/>
  <c r="G233" i="27"/>
  <c r="H231" i="27"/>
  <c r="L231" i="27"/>
  <c r="I231" i="27"/>
  <c r="J231" i="27"/>
  <c r="G231" i="27"/>
  <c r="K231" i="27"/>
  <c r="H229" i="27"/>
  <c r="L229" i="27"/>
  <c r="I229" i="27"/>
  <c r="J229" i="27"/>
  <c r="K229" i="27"/>
  <c r="G229" i="27"/>
  <c r="H227" i="27"/>
  <c r="L227" i="27"/>
  <c r="I227" i="27"/>
  <c r="K227" i="27"/>
  <c r="J227" i="27"/>
  <c r="G227" i="27"/>
  <c r="H225" i="27"/>
  <c r="L225" i="27"/>
  <c r="I225" i="27"/>
  <c r="K225" i="27"/>
  <c r="J225" i="27"/>
  <c r="G225" i="27"/>
  <c r="H223" i="27"/>
  <c r="L223" i="27"/>
  <c r="I223" i="27"/>
  <c r="G223" i="27"/>
  <c r="J223" i="27"/>
  <c r="K223" i="27"/>
  <c r="H221" i="27"/>
  <c r="L221" i="27"/>
  <c r="I221" i="27"/>
  <c r="G221" i="27"/>
  <c r="K221" i="27"/>
  <c r="J221" i="27"/>
  <c r="H219" i="27"/>
  <c r="L219" i="27"/>
  <c r="I219" i="27"/>
  <c r="K219" i="27"/>
  <c r="J219" i="27"/>
  <c r="G219" i="27"/>
  <c r="H217" i="27"/>
  <c r="L217" i="27"/>
  <c r="I217" i="27"/>
  <c r="G217" i="27"/>
  <c r="J217" i="27"/>
  <c r="K217" i="27"/>
  <c r="H215" i="27"/>
  <c r="L215" i="27"/>
  <c r="I215" i="27"/>
  <c r="K215" i="27"/>
  <c r="J215" i="27"/>
  <c r="G215" i="27"/>
  <c r="H213" i="27"/>
  <c r="G213" i="27"/>
  <c r="L213" i="27"/>
  <c r="I213" i="27"/>
  <c r="J213" i="27"/>
  <c r="K213" i="27"/>
  <c r="G211" i="27"/>
  <c r="K211" i="27"/>
  <c r="H211" i="27"/>
  <c r="L211" i="27"/>
  <c r="I211" i="27"/>
  <c r="J211" i="27"/>
  <c r="G209" i="27"/>
  <c r="K209" i="27"/>
  <c r="H209" i="27"/>
  <c r="L209" i="27"/>
  <c r="I209" i="27"/>
  <c r="J209" i="27"/>
  <c r="G207" i="27"/>
  <c r="K207" i="27"/>
  <c r="H207" i="27"/>
  <c r="L207" i="27"/>
  <c r="J207" i="27"/>
  <c r="I207" i="27"/>
  <c r="G205" i="27"/>
  <c r="K205" i="27"/>
  <c r="H205" i="27"/>
  <c r="L205" i="27"/>
  <c r="I205" i="27"/>
  <c r="J205" i="27"/>
  <c r="G203" i="27"/>
  <c r="K203" i="27"/>
  <c r="H203" i="27"/>
  <c r="L203" i="27"/>
  <c r="J203" i="27"/>
  <c r="I203" i="27"/>
  <c r="G201" i="27"/>
  <c r="K201" i="27"/>
  <c r="H201" i="27"/>
  <c r="L201" i="27"/>
  <c r="I201" i="27"/>
  <c r="J201" i="27"/>
  <c r="G199" i="27"/>
  <c r="K199" i="27"/>
  <c r="H199" i="27"/>
  <c r="L199" i="27"/>
  <c r="J199" i="27"/>
  <c r="I199" i="27"/>
  <c r="G197" i="27"/>
  <c r="K197" i="27"/>
  <c r="H197" i="27"/>
  <c r="L197" i="27"/>
  <c r="I197" i="27"/>
  <c r="J197" i="27"/>
  <c r="G195" i="27"/>
  <c r="K195" i="27"/>
  <c r="H195" i="27"/>
  <c r="L195" i="27"/>
  <c r="I195" i="27"/>
  <c r="J195" i="27"/>
  <c r="J193" i="27"/>
  <c r="G193" i="27"/>
  <c r="K193" i="27"/>
  <c r="H193" i="27"/>
  <c r="L193" i="27"/>
  <c r="I193" i="27"/>
  <c r="J191" i="27"/>
  <c r="G191" i="27"/>
  <c r="K191" i="27"/>
  <c r="H191" i="27"/>
  <c r="L191" i="27"/>
  <c r="I191" i="27"/>
  <c r="J189" i="27"/>
  <c r="G189" i="27"/>
  <c r="K189" i="27"/>
  <c r="H189" i="27"/>
  <c r="L189" i="27"/>
  <c r="I189" i="27"/>
  <c r="J187" i="27"/>
  <c r="G187" i="27"/>
  <c r="K187" i="27"/>
  <c r="H187" i="27"/>
  <c r="L187" i="27"/>
  <c r="I187" i="27"/>
  <c r="J185" i="27"/>
  <c r="G185" i="27"/>
  <c r="K185" i="27"/>
  <c r="H185" i="27"/>
  <c r="L185" i="27"/>
  <c r="I185" i="27"/>
  <c r="J183" i="27"/>
  <c r="G183" i="27"/>
  <c r="K183" i="27"/>
  <c r="H183" i="27"/>
  <c r="L183" i="27"/>
  <c r="I183" i="27"/>
  <c r="J181" i="27"/>
  <c r="G181" i="27"/>
  <c r="K181" i="27"/>
  <c r="H181" i="27"/>
  <c r="L181" i="27"/>
  <c r="I181" i="27"/>
  <c r="J179" i="27"/>
  <c r="G179" i="27"/>
  <c r="K179" i="27"/>
  <c r="H179" i="27"/>
  <c r="L179" i="27"/>
  <c r="I179" i="27"/>
  <c r="J177" i="27"/>
  <c r="G177" i="27"/>
  <c r="K177" i="27"/>
  <c r="H177" i="27"/>
  <c r="L177" i="27"/>
  <c r="I177" i="27"/>
  <c r="J175" i="27"/>
  <c r="G175" i="27"/>
  <c r="K175" i="27"/>
  <c r="H175" i="27"/>
  <c r="L175" i="27"/>
  <c r="I175" i="27"/>
  <c r="J173" i="27"/>
  <c r="G173" i="27"/>
  <c r="K173" i="27"/>
  <c r="H173" i="27"/>
  <c r="L173" i="27"/>
  <c r="I173" i="27"/>
  <c r="J171" i="27"/>
  <c r="G171" i="27"/>
  <c r="K171" i="27"/>
  <c r="H171" i="27"/>
  <c r="L171" i="27"/>
  <c r="I171" i="27"/>
  <c r="J169" i="27"/>
  <c r="G169" i="27"/>
  <c r="K169" i="27"/>
  <c r="H169" i="27"/>
  <c r="L169" i="27"/>
  <c r="I169" i="27"/>
  <c r="J167" i="27"/>
  <c r="G167" i="27"/>
  <c r="K167" i="27"/>
  <c r="H167" i="27"/>
  <c r="L167" i="27"/>
  <c r="I167" i="27"/>
  <c r="J165" i="27"/>
  <c r="G165" i="27"/>
  <c r="K165" i="27"/>
  <c r="H165" i="27"/>
  <c r="L165" i="27"/>
  <c r="I165" i="27"/>
  <c r="J163" i="27"/>
  <c r="G163" i="27"/>
  <c r="K163" i="27"/>
  <c r="H163" i="27"/>
  <c r="L163" i="27"/>
  <c r="I163" i="27"/>
  <c r="I161" i="27"/>
  <c r="G161" i="27"/>
  <c r="J161" i="27"/>
  <c r="K161" i="27"/>
  <c r="L161" i="27"/>
  <c r="H161" i="27"/>
  <c r="I159" i="27"/>
  <c r="G159" i="27"/>
  <c r="K159" i="27"/>
  <c r="H159" i="27"/>
  <c r="J159" i="27"/>
  <c r="L159" i="27"/>
  <c r="I157" i="27"/>
  <c r="G157" i="27"/>
  <c r="K157" i="27"/>
  <c r="J157" i="27"/>
  <c r="L157" i="27"/>
  <c r="H157" i="27"/>
  <c r="I155" i="27"/>
  <c r="G155" i="27"/>
  <c r="K155" i="27"/>
  <c r="H155" i="27"/>
  <c r="J155" i="27"/>
  <c r="L155" i="27"/>
  <c r="I153" i="27"/>
  <c r="G153" i="27"/>
  <c r="K153" i="27"/>
  <c r="J153" i="27"/>
  <c r="L153" i="27"/>
  <c r="H153" i="27"/>
  <c r="I151" i="27"/>
  <c r="G151" i="27"/>
  <c r="K151" i="27"/>
  <c r="H151" i="27"/>
  <c r="J151" i="27"/>
  <c r="L151" i="27"/>
  <c r="I149" i="27"/>
  <c r="G149" i="27"/>
  <c r="K149" i="27"/>
  <c r="J149" i="27"/>
  <c r="L149" i="27"/>
  <c r="H149" i="27"/>
  <c r="I147" i="27"/>
  <c r="G147" i="27"/>
  <c r="K147" i="27"/>
  <c r="H147" i="27"/>
  <c r="J147" i="27"/>
  <c r="L147" i="27"/>
  <c r="I145" i="27"/>
  <c r="G145" i="27"/>
  <c r="K145" i="27"/>
  <c r="J145" i="27"/>
  <c r="L145" i="27"/>
  <c r="H145" i="27"/>
  <c r="I143" i="27"/>
  <c r="G143" i="27"/>
  <c r="K143" i="27"/>
  <c r="H143" i="27"/>
  <c r="J143" i="27"/>
  <c r="L143" i="27"/>
  <c r="I141" i="27"/>
  <c r="G141" i="27"/>
  <c r="K141" i="27"/>
  <c r="J141" i="27"/>
  <c r="L141" i="27"/>
  <c r="H141" i="27"/>
  <c r="I139" i="27"/>
  <c r="G139" i="27"/>
  <c r="K139" i="27"/>
  <c r="H139" i="27"/>
  <c r="J139" i="27"/>
  <c r="L139" i="27"/>
  <c r="I137" i="27"/>
  <c r="G137" i="27"/>
  <c r="K137" i="27"/>
  <c r="J137" i="27"/>
  <c r="L137" i="27"/>
  <c r="H137" i="27"/>
  <c r="I135" i="27"/>
  <c r="G135" i="27"/>
  <c r="K135" i="27"/>
  <c r="H135" i="27"/>
  <c r="J135" i="27"/>
  <c r="L135" i="27"/>
  <c r="I133" i="27"/>
  <c r="J133" i="27"/>
  <c r="G133" i="27"/>
  <c r="K133" i="27"/>
  <c r="H133" i="27"/>
  <c r="L133" i="27"/>
  <c r="I131" i="27"/>
  <c r="J131" i="27"/>
  <c r="G131" i="27"/>
  <c r="K131" i="27"/>
  <c r="H131" i="27"/>
  <c r="L131" i="27"/>
  <c r="I129" i="27"/>
  <c r="J129" i="27"/>
  <c r="G129" i="27"/>
  <c r="K129" i="27"/>
  <c r="L129" i="27"/>
  <c r="H129" i="27"/>
  <c r="I127" i="27"/>
  <c r="J127" i="27"/>
  <c r="G127" i="27"/>
  <c r="K127" i="27"/>
  <c r="H127" i="27"/>
  <c r="L127" i="27"/>
  <c r="I125" i="27"/>
  <c r="J125" i="27"/>
  <c r="G125" i="27"/>
  <c r="K125" i="27"/>
  <c r="H125" i="27"/>
  <c r="L125" i="27"/>
  <c r="I123" i="27"/>
  <c r="J123" i="27"/>
  <c r="G123" i="27"/>
  <c r="K123" i="27"/>
  <c r="H123" i="27"/>
  <c r="L123" i="27"/>
  <c r="I121" i="27"/>
  <c r="J121" i="27"/>
  <c r="G121" i="27"/>
  <c r="K121" i="27"/>
  <c r="L121" i="27"/>
  <c r="H121" i="27"/>
  <c r="I119" i="27"/>
  <c r="J119" i="27"/>
  <c r="G119" i="27"/>
  <c r="K119" i="27"/>
  <c r="H119" i="27"/>
  <c r="L119" i="27"/>
  <c r="I117" i="27"/>
  <c r="J117" i="27"/>
  <c r="G117" i="27"/>
  <c r="K117" i="27"/>
  <c r="H117" i="27"/>
  <c r="L117" i="27"/>
  <c r="I115" i="27"/>
  <c r="J115" i="27"/>
  <c r="G115" i="27"/>
  <c r="K115" i="27"/>
  <c r="H115" i="27"/>
  <c r="L115" i="27"/>
  <c r="I113" i="27"/>
  <c r="J113" i="27"/>
  <c r="G113" i="27"/>
  <c r="K113" i="27"/>
  <c r="L113" i="27"/>
  <c r="H113" i="27"/>
  <c r="I111" i="27"/>
  <c r="J111" i="27"/>
  <c r="G111" i="27"/>
  <c r="K111" i="27"/>
  <c r="H111" i="27"/>
  <c r="L111" i="27"/>
  <c r="I109" i="27"/>
  <c r="J109" i="27"/>
  <c r="G109" i="27"/>
  <c r="K109" i="27"/>
  <c r="H109" i="27"/>
  <c r="L109" i="27"/>
  <c r="I107" i="27"/>
  <c r="J107" i="27"/>
  <c r="G107" i="27"/>
  <c r="K107" i="27"/>
  <c r="H107" i="27"/>
  <c r="L107" i="27"/>
  <c r="I105" i="27"/>
  <c r="J105" i="27"/>
  <c r="G105" i="27"/>
  <c r="K105" i="27"/>
  <c r="L105" i="27"/>
  <c r="H105" i="27"/>
  <c r="H103" i="27"/>
  <c r="L103" i="27"/>
  <c r="J103" i="27"/>
  <c r="I103" i="27"/>
  <c r="K103" i="27"/>
  <c r="G103" i="27"/>
  <c r="H101" i="27"/>
  <c r="L101" i="27"/>
  <c r="J101" i="27"/>
  <c r="G101" i="27"/>
  <c r="I101" i="27"/>
  <c r="K101" i="27"/>
  <c r="H99" i="27"/>
  <c r="L99" i="27"/>
  <c r="J99" i="27"/>
  <c r="I99" i="27"/>
  <c r="K99" i="27"/>
  <c r="G99" i="27"/>
  <c r="H97" i="27"/>
  <c r="L97" i="27"/>
  <c r="J97" i="27"/>
  <c r="G97" i="27"/>
  <c r="I97" i="27"/>
  <c r="K97" i="27"/>
  <c r="H95" i="27"/>
  <c r="L95" i="27"/>
  <c r="J95" i="27"/>
  <c r="I95" i="27"/>
  <c r="K95" i="27"/>
  <c r="G95" i="27"/>
  <c r="H93" i="27"/>
  <c r="L93" i="27"/>
  <c r="J93" i="27"/>
  <c r="G93" i="27"/>
  <c r="I93" i="27"/>
  <c r="K93" i="27"/>
  <c r="H91" i="27"/>
  <c r="L91" i="27"/>
  <c r="J91" i="27"/>
  <c r="I91" i="27"/>
  <c r="K91" i="27"/>
  <c r="G91" i="27"/>
  <c r="H89" i="27"/>
  <c r="L89" i="27"/>
  <c r="J89" i="27"/>
  <c r="G89" i="27"/>
  <c r="I89" i="27"/>
  <c r="K89" i="27"/>
  <c r="H87" i="27"/>
  <c r="L87" i="27"/>
  <c r="J87" i="27"/>
  <c r="I87" i="27"/>
  <c r="K87" i="27"/>
  <c r="G87" i="27"/>
  <c r="H85" i="27"/>
  <c r="L85" i="27"/>
  <c r="J85" i="27"/>
  <c r="G85" i="27"/>
  <c r="I85" i="27"/>
  <c r="K85" i="27"/>
  <c r="H83" i="27"/>
  <c r="L83" i="27"/>
  <c r="J83" i="27"/>
  <c r="I83" i="27"/>
  <c r="K83" i="27"/>
  <c r="G83" i="27"/>
  <c r="H81" i="27"/>
  <c r="L81" i="27"/>
  <c r="J81" i="27"/>
  <c r="G81" i="27"/>
  <c r="I81" i="27"/>
  <c r="K81" i="27"/>
  <c r="H79" i="27"/>
  <c r="L79" i="27"/>
  <c r="J79" i="27"/>
  <c r="I79" i="27"/>
  <c r="K79" i="27"/>
  <c r="G79" i="27"/>
  <c r="H77" i="27"/>
  <c r="L77" i="27"/>
  <c r="J77" i="27"/>
  <c r="G77" i="27"/>
  <c r="I77" i="27"/>
  <c r="K77" i="27"/>
  <c r="H75" i="27"/>
  <c r="L75" i="27"/>
  <c r="J75" i="27"/>
  <c r="I75" i="27"/>
  <c r="K75" i="27"/>
  <c r="G75" i="27"/>
  <c r="H73" i="27"/>
  <c r="L73" i="27"/>
  <c r="J73" i="27"/>
  <c r="G73" i="27"/>
  <c r="I73" i="27"/>
  <c r="K73" i="27"/>
  <c r="H71" i="27"/>
  <c r="L71" i="27"/>
  <c r="J71" i="27"/>
  <c r="I71" i="27"/>
  <c r="K71" i="27"/>
  <c r="G71" i="27"/>
  <c r="H69" i="27"/>
  <c r="L69" i="27"/>
  <c r="J69" i="27"/>
  <c r="G69" i="27"/>
  <c r="I69" i="27"/>
  <c r="K69" i="27"/>
  <c r="H67" i="27"/>
  <c r="L67" i="27"/>
  <c r="J67" i="27"/>
  <c r="I67" i="27"/>
  <c r="K67" i="27"/>
  <c r="G67" i="27"/>
  <c r="H65" i="27"/>
  <c r="L65" i="27"/>
  <c r="J65" i="27"/>
  <c r="G65" i="27"/>
  <c r="I65" i="27"/>
  <c r="K65" i="27"/>
  <c r="I63" i="27"/>
  <c r="J63" i="27"/>
  <c r="L63" i="27"/>
  <c r="H63" i="27"/>
  <c r="G63" i="27"/>
  <c r="K63" i="27"/>
  <c r="I61" i="27"/>
  <c r="J61" i="27"/>
  <c r="H61" i="27"/>
  <c r="L61" i="27"/>
  <c r="G61" i="27"/>
  <c r="K61" i="27"/>
  <c r="I59" i="27"/>
  <c r="J59" i="27"/>
  <c r="L59" i="27"/>
  <c r="H59" i="27"/>
  <c r="G59" i="27"/>
  <c r="K59" i="27"/>
  <c r="I57" i="27"/>
  <c r="J57" i="27"/>
  <c r="G57" i="27"/>
  <c r="K57" i="27"/>
  <c r="L57" i="27"/>
  <c r="H57" i="27"/>
  <c r="I55" i="27"/>
  <c r="J55" i="27"/>
  <c r="G55" i="27"/>
  <c r="K55" i="27"/>
  <c r="H55" i="27"/>
  <c r="L55" i="27"/>
  <c r="I53" i="27"/>
  <c r="J53" i="27"/>
  <c r="G53" i="27"/>
  <c r="K53" i="27"/>
  <c r="L53" i="27"/>
  <c r="H53" i="27"/>
  <c r="I51" i="27"/>
  <c r="J51" i="27"/>
  <c r="G51" i="27"/>
  <c r="K51" i="27"/>
  <c r="H51" i="27"/>
  <c r="L51" i="27"/>
  <c r="I49" i="27"/>
  <c r="J49" i="27"/>
  <c r="G49" i="27"/>
  <c r="K49" i="27"/>
  <c r="L49" i="27"/>
  <c r="H49" i="27"/>
  <c r="I47" i="27"/>
  <c r="J47" i="27"/>
  <c r="G47" i="27"/>
  <c r="K47" i="27"/>
  <c r="H47" i="27"/>
  <c r="L47" i="27"/>
  <c r="I45" i="27"/>
  <c r="J45" i="27"/>
  <c r="G45" i="27"/>
  <c r="K45" i="27"/>
  <c r="L45" i="27"/>
  <c r="H45" i="27"/>
  <c r="I43" i="27"/>
  <c r="J43" i="27"/>
  <c r="G43" i="27"/>
  <c r="K43" i="27"/>
  <c r="H43" i="27"/>
  <c r="L43" i="27"/>
  <c r="I41" i="27"/>
  <c r="J41" i="27"/>
  <c r="G41" i="27"/>
  <c r="K41" i="27"/>
  <c r="L41" i="27"/>
  <c r="H41" i="27"/>
  <c r="I39" i="27"/>
  <c r="J39" i="27"/>
  <c r="G39" i="27"/>
  <c r="K39" i="27"/>
  <c r="H39" i="27"/>
  <c r="L39" i="27"/>
  <c r="I37" i="27"/>
  <c r="J37" i="27"/>
  <c r="G37" i="27"/>
  <c r="K37" i="27"/>
  <c r="L37" i="27"/>
  <c r="H37" i="27"/>
  <c r="I35" i="27"/>
  <c r="J35" i="27"/>
  <c r="G35" i="27"/>
  <c r="K35" i="27"/>
  <c r="H35" i="27"/>
  <c r="L35" i="27"/>
  <c r="I33" i="27"/>
  <c r="J33" i="27"/>
  <c r="G33" i="27"/>
  <c r="K33" i="27"/>
  <c r="L33" i="27"/>
  <c r="H33" i="27"/>
  <c r="I31" i="27"/>
  <c r="J31" i="27"/>
  <c r="G31" i="27"/>
  <c r="K31" i="27"/>
  <c r="H31" i="27"/>
  <c r="L31" i="27"/>
  <c r="I29" i="27"/>
  <c r="J29" i="27"/>
  <c r="G29" i="27"/>
  <c r="K29" i="27"/>
  <c r="L29" i="27"/>
  <c r="H29" i="27"/>
  <c r="I27" i="27"/>
  <c r="J27" i="27"/>
  <c r="G27" i="27"/>
  <c r="K27" i="27"/>
  <c r="H27" i="27"/>
  <c r="L27" i="27"/>
  <c r="I25" i="27"/>
  <c r="J25" i="27"/>
  <c r="G25" i="27"/>
  <c r="K25" i="27"/>
  <c r="H25" i="27"/>
  <c r="L25" i="27"/>
  <c r="I23" i="27"/>
  <c r="J23" i="27"/>
  <c r="G23" i="27"/>
  <c r="K23" i="27"/>
  <c r="H23" i="27"/>
  <c r="L23" i="27"/>
  <c r="I21" i="27"/>
  <c r="J21" i="27"/>
  <c r="G21" i="27"/>
  <c r="K21" i="27"/>
  <c r="L21" i="27"/>
  <c r="H21" i="27"/>
  <c r="I19" i="27"/>
  <c r="J19" i="27"/>
  <c r="G19" i="27"/>
  <c r="K19" i="27"/>
  <c r="H19" i="27"/>
  <c r="L19" i="27"/>
  <c r="N17" i="27"/>
  <c r="I17" i="27"/>
  <c r="J17" i="27"/>
  <c r="G17" i="27"/>
  <c r="K17" i="27"/>
  <c r="H17" i="27"/>
  <c r="L17" i="27"/>
  <c r="I15" i="27"/>
  <c r="J15" i="27"/>
  <c r="G15" i="27"/>
  <c r="K15" i="27"/>
  <c r="H15" i="27"/>
  <c r="L15" i="27"/>
  <c r="I13" i="27"/>
  <c r="J13" i="27"/>
  <c r="G13" i="27"/>
  <c r="K13" i="27"/>
  <c r="L13" i="27"/>
  <c r="H13" i="27"/>
  <c r="I11" i="27"/>
  <c r="J11" i="27"/>
  <c r="G11" i="27"/>
  <c r="K11" i="27"/>
  <c r="H11" i="27"/>
  <c r="L11" i="27"/>
  <c r="I9" i="27"/>
  <c r="J9" i="27"/>
  <c r="G9" i="27"/>
  <c r="K9" i="27"/>
  <c r="H9" i="27"/>
  <c r="L9" i="27"/>
  <c r="I7" i="27"/>
  <c r="J7" i="27"/>
  <c r="G7" i="27"/>
  <c r="K7" i="27"/>
  <c r="H7" i="27"/>
  <c r="L7" i="27"/>
  <c r="G300" i="27"/>
  <c r="K300" i="27"/>
  <c r="H300" i="27"/>
  <c r="L300" i="27"/>
  <c r="J300" i="27"/>
  <c r="I300" i="27"/>
  <c r="J292" i="27"/>
  <c r="G292" i="27"/>
  <c r="K292" i="27"/>
  <c r="H292" i="27"/>
  <c r="L292" i="27"/>
  <c r="I292" i="27"/>
  <c r="J282" i="27"/>
  <c r="G282" i="27"/>
  <c r="K282" i="27"/>
  <c r="H282" i="27"/>
  <c r="L282" i="27"/>
  <c r="I282" i="27"/>
  <c r="J272" i="27"/>
  <c r="G272" i="27"/>
  <c r="K272" i="27"/>
  <c r="H272" i="27"/>
  <c r="L272" i="27"/>
  <c r="I272" i="27"/>
  <c r="J262" i="27"/>
  <c r="G262" i="27"/>
  <c r="K262" i="27"/>
  <c r="H262" i="27"/>
  <c r="L262" i="27"/>
  <c r="I262" i="27"/>
  <c r="J254" i="27"/>
  <c r="G254" i="27"/>
  <c r="K254" i="27"/>
  <c r="H254" i="27"/>
  <c r="L254" i="27"/>
  <c r="I254" i="27"/>
  <c r="J246" i="27"/>
  <c r="G246" i="27"/>
  <c r="K246" i="27"/>
  <c r="H246" i="27"/>
  <c r="L246" i="27"/>
  <c r="I246" i="27"/>
  <c r="J240" i="27"/>
  <c r="G240" i="27"/>
  <c r="K240" i="27"/>
  <c r="H240" i="27"/>
  <c r="L240" i="27"/>
  <c r="I240" i="27"/>
  <c r="J230" i="27"/>
  <c r="G230" i="27"/>
  <c r="K230" i="27"/>
  <c r="H230" i="27"/>
  <c r="L230" i="27"/>
  <c r="I230" i="27"/>
  <c r="J218" i="27"/>
  <c r="G218" i="27"/>
  <c r="K218" i="27"/>
  <c r="I218" i="27"/>
  <c r="H218" i="27"/>
  <c r="L218" i="27"/>
  <c r="I208" i="27"/>
  <c r="J208" i="27"/>
  <c r="G208" i="27"/>
  <c r="H208" i="27"/>
  <c r="K208" i="27"/>
  <c r="L208" i="27"/>
  <c r="I202" i="27"/>
  <c r="J202" i="27"/>
  <c r="K202" i="27"/>
  <c r="L202" i="27"/>
  <c r="G202" i="27"/>
  <c r="H202" i="27"/>
  <c r="I196" i="27"/>
  <c r="J196" i="27"/>
  <c r="G196" i="27"/>
  <c r="H196" i="27"/>
  <c r="K196" i="27"/>
  <c r="L196" i="27"/>
  <c r="H190" i="27"/>
  <c r="L190" i="27"/>
  <c r="I190" i="27"/>
  <c r="J190" i="27"/>
  <c r="G190" i="27"/>
  <c r="K190" i="27"/>
  <c r="H182" i="27"/>
  <c r="L182" i="27"/>
  <c r="I182" i="27"/>
  <c r="J182" i="27"/>
  <c r="G182" i="27"/>
  <c r="K182" i="27"/>
  <c r="H176" i="27"/>
  <c r="L176" i="27"/>
  <c r="I176" i="27"/>
  <c r="J176" i="27"/>
  <c r="G176" i="27"/>
  <c r="K176" i="27"/>
  <c r="H168" i="27"/>
  <c r="L168" i="27"/>
  <c r="I168" i="27"/>
  <c r="J168" i="27"/>
  <c r="G168" i="27"/>
  <c r="K168" i="27"/>
  <c r="H162" i="27"/>
  <c r="L162" i="27"/>
  <c r="I162" i="27"/>
  <c r="J162" i="27"/>
  <c r="G162" i="27"/>
  <c r="K162" i="27"/>
  <c r="G152" i="27"/>
  <c r="K152" i="27"/>
  <c r="I152" i="27"/>
  <c r="H152" i="27"/>
  <c r="J152" i="27"/>
  <c r="L152" i="27"/>
  <c r="G142" i="27"/>
  <c r="K142" i="27"/>
  <c r="I142" i="27"/>
  <c r="L142" i="27"/>
  <c r="H142" i="27"/>
  <c r="J142" i="27"/>
  <c r="G130" i="27"/>
  <c r="K130" i="27"/>
  <c r="H130" i="27"/>
  <c r="L130" i="27"/>
  <c r="I130" i="27"/>
  <c r="J130" i="27"/>
  <c r="G110" i="27"/>
  <c r="K110" i="27"/>
  <c r="H110" i="27"/>
  <c r="L110" i="27"/>
  <c r="I110" i="27"/>
  <c r="J110" i="27"/>
  <c r="G42" i="27"/>
  <c r="K42" i="27"/>
  <c r="H42" i="27"/>
  <c r="L42" i="27"/>
  <c r="I42" i="27"/>
  <c r="J42" i="27"/>
  <c r="G6" i="27"/>
  <c r="K6" i="27"/>
  <c r="L6" i="27"/>
  <c r="H6" i="27"/>
  <c r="I6" i="27"/>
  <c r="J6" i="27"/>
  <c r="M6" i="27"/>
  <c r="G23" i="21"/>
  <c r="N301" i="27"/>
  <c r="P301" i="27"/>
  <c r="R301" i="27"/>
  <c r="T301" i="27"/>
  <c r="V301" i="27"/>
  <c r="X301" i="27"/>
  <c r="M301" i="27"/>
  <c r="Q301" i="27"/>
  <c r="U301" i="27"/>
  <c r="O301" i="27"/>
  <c r="S301" i="27"/>
  <c r="W301" i="27"/>
  <c r="N300" i="27"/>
  <c r="P300" i="27"/>
  <c r="R300" i="27"/>
  <c r="T300" i="27"/>
  <c r="V300" i="27"/>
  <c r="X300" i="27"/>
  <c r="M300" i="27"/>
  <c r="Q300" i="27"/>
  <c r="U300" i="27"/>
  <c r="O300" i="27"/>
  <c r="S300" i="27"/>
  <c r="W300" i="27"/>
  <c r="N299" i="27"/>
  <c r="P299" i="27"/>
  <c r="R299" i="27"/>
  <c r="T299" i="27"/>
  <c r="V299" i="27"/>
  <c r="X299" i="27"/>
  <c r="M299" i="27"/>
  <c r="Q299" i="27"/>
  <c r="U299" i="27"/>
  <c r="O299" i="27"/>
  <c r="S299" i="27"/>
  <c r="W299" i="27"/>
  <c r="N298" i="27"/>
  <c r="P298" i="27"/>
  <c r="R298" i="27"/>
  <c r="T298" i="27"/>
  <c r="V298" i="27"/>
  <c r="X298" i="27"/>
  <c r="M298" i="27"/>
  <c r="Q298" i="27"/>
  <c r="U298" i="27"/>
  <c r="O298" i="27"/>
  <c r="S298" i="27"/>
  <c r="W298" i="27"/>
  <c r="N297" i="27"/>
  <c r="P297" i="27"/>
  <c r="R297" i="27"/>
  <c r="T297" i="27"/>
  <c r="V297" i="27"/>
  <c r="X297" i="27"/>
  <c r="M297" i="27"/>
  <c r="Q297" i="27"/>
  <c r="U297" i="27"/>
  <c r="O297" i="27"/>
  <c r="S297" i="27"/>
  <c r="W297" i="27"/>
  <c r="N296" i="27"/>
  <c r="P296" i="27"/>
  <c r="R296" i="27"/>
  <c r="T296" i="27"/>
  <c r="V296" i="27"/>
  <c r="X296" i="27"/>
  <c r="M296" i="27"/>
  <c r="Q296" i="27"/>
  <c r="U296" i="27"/>
  <c r="O296" i="27"/>
  <c r="S296" i="27"/>
  <c r="W296" i="27"/>
  <c r="N295" i="27"/>
  <c r="P295" i="27"/>
  <c r="R295" i="27"/>
  <c r="T295" i="27"/>
  <c r="V295" i="27"/>
  <c r="X295" i="27"/>
  <c r="M295" i="27"/>
  <c r="Q295" i="27"/>
  <c r="U295" i="27"/>
  <c r="O295" i="27"/>
  <c r="S295" i="27"/>
  <c r="W295" i="27"/>
  <c r="N294" i="27"/>
  <c r="P294" i="27"/>
  <c r="R294" i="27"/>
  <c r="T294" i="27"/>
  <c r="V294" i="27"/>
  <c r="X294" i="27"/>
  <c r="M294" i="27"/>
  <c r="Q294" i="27"/>
  <c r="U294" i="27"/>
  <c r="O294" i="27"/>
  <c r="S294" i="27"/>
  <c r="W294" i="27"/>
  <c r="N293" i="27"/>
  <c r="P293" i="27"/>
  <c r="R293" i="27"/>
  <c r="T293" i="27"/>
  <c r="V293" i="27"/>
  <c r="X293" i="27"/>
  <c r="M293" i="27"/>
  <c r="Q293" i="27"/>
  <c r="U293" i="27"/>
  <c r="O293" i="27"/>
  <c r="S293" i="27"/>
  <c r="W293" i="27"/>
  <c r="N292" i="27"/>
  <c r="P292" i="27"/>
  <c r="R292" i="27"/>
  <c r="T292" i="27"/>
  <c r="V292" i="27"/>
  <c r="X292" i="27"/>
  <c r="M292" i="27"/>
  <c r="Q292" i="27"/>
  <c r="U292" i="27"/>
  <c r="O292" i="27"/>
  <c r="S292" i="27"/>
  <c r="W292" i="27"/>
  <c r="N291" i="27"/>
  <c r="P291" i="27"/>
  <c r="R291" i="27"/>
  <c r="T291" i="27"/>
  <c r="V291" i="27"/>
  <c r="X291" i="27"/>
  <c r="M291" i="27"/>
  <c r="Q291" i="27"/>
  <c r="U291" i="27"/>
  <c r="O291" i="27"/>
  <c r="S291" i="27"/>
  <c r="W291" i="27"/>
  <c r="N290" i="27"/>
  <c r="P290" i="27"/>
  <c r="R290" i="27"/>
  <c r="T290" i="27"/>
  <c r="V290" i="27"/>
  <c r="X290" i="27"/>
  <c r="M290" i="27"/>
  <c r="Q290" i="27"/>
  <c r="U290" i="27"/>
  <c r="O290" i="27"/>
  <c r="S290" i="27"/>
  <c r="W290" i="27"/>
  <c r="N289" i="27"/>
  <c r="P289" i="27"/>
  <c r="R289" i="27"/>
  <c r="T289" i="27"/>
  <c r="V289" i="27"/>
  <c r="X289" i="27"/>
  <c r="M289" i="27"/>
  <c r="Q289" i="27"/>
  <c r="U289" i="27"/>
  <c r="O289" i="27"/>
  <c r="S289" i="27"/>
  <c r="W289" i="27"/>
  <c r="N288" i="27"/>
  <c r="P288" i="27"/>
  <c r="R288" i="27"/>
  <c r="T288" i="27"/>
  <c r="V288" i="27"/>
  <c r="X288" i="27"/>
  <c r="M288" i="27"/>
  <c r="Q288" i="27"/>
  <c r="U288" i="27"/>
  <c r="O288" i="27"/>
  <c r="S288" i="27"/>
  <c r="W288" i="27"/>
  <c r="N287" i="27"/>
  <c r="P287" i="27"/>
  <c r="R287" i="27"/>
  <c r="T287" i="27"/>
  <c r="V287" i="27"/>
  <c r="X287" i="27"/>
  <c r="M287" i="27"/>
  <c r="Q287" i="27"/>
  <c r="U287" i="27"/>
  <c r="O287" i="27"/>
  <c r="S287" i="27"/>
  <c r="W287" i="27"/>
  <c r="N286" i="27"/>
  <c r="P286" i="27"/>
  <c r="R286" i="27"/>
  <c r="T286" i="27"/>
  <c r="V286" i="27"/>
  <c r="X286" i="27"/>
  <c r="M286" i="27"/>
  <c r="Q286" i="27"/>
  <c r="U286" i="27"/>
  <c r="O286" i="27"/>
  <c r="S286" i="27"/>
  <c r="W286" i="27"/>
  <c r="N285" i="27"/>
  <c r="P285" i="27"/>
  <c r="R285" i="27"/>
  <c r="T285" i="27"/>
  <c r="V285" i="27"/>
  <c r="X285" i="27"/>
  <c r="M285" i="27"/>
  <c r="Q285" i="27"/>
  <c r="U285" i="27"/>
  <c r="O285" i="27"/>
  <c r="S285" i="27"/>
  <c r="W285" i="27"/>
  <c r="N284" i="27"/>
  <c r="P284" i="27"/>
  <c r="R284" i="27"/>
  <c r="T284" i="27"/>
  <c r="V284" i="27"/>
  <c r="X284" i="27"/>
  <c r="M284" i="27"/>
  <c r="Q284" i="27"/>
  <c r="U284" i="27"/>
  <c r="O284" i="27"/>
  <c r="S284" i="27"/>
  <c r="W284" i="27"/>
  <c r="N283" i="27"/>
  <c r="P283" i="27"/>
  <c r="R283" i="27"/>
  <c r="T283" i="27"/>
  <c r="V283" i="27"/>
  <c r="X283" i="27"/>
  <c r="M283" i="27"/>
  <c r="Q283" i="27"/>
  <c r="U283" i="27"/>
  <c r="O283" i="27"/>
  <c r="S283" i="27"/>
  <c r="W283" i="27"/>
  <c r="N282" i="27"/>
  <c r="P282" i="27"/>
  <c r="R282" i="27"/>
  <c r="T282" i="27"/>
  <c r="V282" i="27"/>
  <c r="X282" i="27"/>
  <c r="M282" i="27"/>
  <c r="Q282" i="27"/>
  <c r="U282" i="27"/>
  <c r="O282" i="27"/>
  <c r="S282" i="27"/>
  <c r="W282" i="27"/>
  <c r="N281" i="27"/>
  <c r="P281" i="27"/>
  <c r="R281" i="27"/>
  <c r="T281" i="27"/>
  <c r="V281" i="27"/>
  <c r="X281" i="27"/>
  <c r="M281" i="27"/>
  <c r="Q281" i="27"/>
  <c r="U281" i="27"/>
  <c r="O281" i="27"/>
  <c r="S281" i="27"/>
  <c r="W281" i="27"/>
  <c r="N280" i="27"/>
  <c r="P280" i="27"/>
  <c r="R280" i="27"/>
  <c r="T280" i="27"/>
  <c r="V280" i="27"/>
  <c r="X280" i="27"/>
  <c r="M280" i="27"/>
  <c r="Q280" i="27"/>
  <c r="U280" i="27"/>
  <c r="O280" i="27"/>
  <c r="S280" i="27"/>
  <c r="W280" i="27"/>
  <c r="N279" i="27"/>
  <c r="P279" i="27"/>
  <c r="R279" i="27"/>
  <c r="T279" i="27"/>
  <c r="V279" i="27"/>
  <c r="X279" i="27"/>
  <c r="M279" i="27"/>
  <c r="Q279" i="27"/>
  <c r="U279" i="27"/>
  <c r="O279" i="27"/>
  <c r="S279" i="27"/>
  <c r="W279" i="27"/>
  <c r="N278" i="27"/>
  <c r="P278" i="27"/>
  <c r="R278" i="27"/>
  <c r="T278" i="27"/>
  <c r="V278" i="27"/>
  <c r="X278" i="27"/>
  <c r="M278" i="27"/>
  <c r="Q278" i="27"/>
  <c r="U278" i="27"/>
  <c r="O278" i="27"/>
  <c r="S278" i="27"/>
  <c r="W278" i="27"/>
  <c r="N277" i="27"/>
  <c r="P277" i="27"/>
  <c r="R277" i="27"/>
  <c r="T277" i="27"/>
  <c r="V277" i="27"/>
  <c r="X277" i="27"/>
  <c r="M277" i="27"/>
  <c r="Q277" i="27"/>
  <c r="U277" i="27"/>
  <c r="O277" i="27"/>
  <c r="S277" i="27"/>
  <c r="W277" i="27"/>
  <c r="N276" i="27"/>
  <c r="P276" i="27"/>
  <c r="R276" i="27"/>
  <c r="T276" i="27"/>
  <c r="V276" i="27"/>
  <c r="X276" i="27"/>
  <c r="M276" i="27"/>
  <c r="Q276" i="27"/>
  <c r="U276" i="27"/>
  <c r="O276" i="27"/>
  <c r="S276" i="27"/>
  <c r="W276" i="27"/>
  <c r="N275" i="27"/>
  <c r="P275" i="27"/>
  <c r="R275" i="27"/>
  <c r="T275" i="27"/>
  <c r="V275" i="27"/>
  <c r="X275" i="27"/>
  <c r="M275" i="27"/>
  <c r="Q275" i="27"/>
  <c r="U275" i="27"/>
  <c r="O275" i="27"/>
  <c r="S275" i="27"/>
  <c r="W275" i="27"/>
  <c r="N274" i="27"/>
  <c r="P274" i="27"/>
  <c r="R274" i="27"/>
  <c r="T274" i="27"/>
  <c r="V274" i="27"/>
  <c r="X274" i="27"/>
  <c r="M274" i="27"/>
  <c r="Q274" i="27"/>
  <c r="U274" i="27"/>
  <c r="O274" i="27"/>
  <c r="S274" i="27"/>
  <c r="W274" i="27"/>
  <c r="N273" i="27"/>
  <c r="P273" i="27"/>
  <c r="R273" i="27"/>
  <c r="T273" i="27"/>
  <c r="V273" i="27"/>
  <c r="X273" i="27"/>
  <c r="M273" i="27"/>
  <c r="Q273" i="27"/>
  <c r="U273" i="27"/>
  <c r="O273" i="27"/>
  <c r="S273" i="27"/>
  <c r="W273" i="27"/>
  <c r="N272" i="27"/>
  <c r="P272" i="27"/>
  <c r="R272" i="27"/>
  <c r="T272" i="27"/>
  <c r="V272" i="27"/>
  <c r="X272" i="27"/>
  <c r="M272" i="27"/>
  <c r="Q272" i="27"/>
  <c r="U272" i="27"/>
  <c r="O272" i="27"/>
  <c r="S272" i="27"/>
  <c r="W272" i="27"/>
  <c r="N271" i="27"/>
  <c r="P271" i="27"/>
  <c r="R271" i="27"/>
  <c r="T271" i="27"/>
  <c r="V271" i="27"/>
  <c r="X271" i="27"/>
  <c r="M271" i="27"/>
  <c r="Q271" i="27"/>
  <c r="U271" i="27"/>
  <c r="O271" i="27"/>
  <c r="S271" i="27"/>
  <c r="W271" i="27"/>
  <c r="N270" i="27"/>
  <c r="P270" i="27"/>
  <c r="R270" i="27"/>
  <c r="T270" i="27"/>
  <c r="V270" i="27"/>
  <c r="X270" i="27"/>
  <c r="M270" i="27"/>
  <c r="Q270" i="27"/>
  <c r="U270" i="27"/>
  <c r="O270" i="27"/>
  <c r="S270" i="27"/>
  <c r="W270" i="27"/>
  <c r="N269" i="27"/>
  <c r="P269" i="27"/>
  <c r="R269" i="27"/>
  <c r="T269" i="27"/>
  <c r="V269" i="27"/>
  <c r="X269" i="27"/>
  <c r="M269" i="27"/>
  <c r="Q269" i="27"/>
  <c r="U269" i="27"/>
  <c r="O269" i="27"/>
  <c r="S269" i="27"/>
  <c r="W269" i="27"/>
  <c r="N268" i="27"/>
  <c r="P268" i="27"/>
  <c r="R268" i="27"/>
  <c r="T268" i="27"/>
  <c r="V268" i="27"/>
  <c r="X268" i="27"/>
  <c r="M268" i="27"/>
  <c r="Q268" i="27"/>
  <c r="U268" i="27"/>
  <c r="O268" i="27"/>
  <c r="S268" i="27"/>
  <c r="W268" i="27"/>
  <c r="N267" i="27"/>
  <c r="P267" i="27"/>
  <c r="R267" i="27"/>
  <c r="T267" i="27"/>
  <c r="V267" i="27"/>
  <c r="X267" i="27"/>
  <c r="M267" i="27"/>
  <c r="Q267" i="27"/>
  <c r="U267" i="27"/>
  <c r="O267" i="27"/>
  <c r="S267" i="27"/>
  <c r="W267" i="27"/>
  <c r="N266" i="27"/>
  <c r="P266" i="27"/>
  <c r="R266" i="27"/>
  <c r="T266" i="27"/>
  <c r="V266" i="27"/>
  <c r="X266" i="27"/>
  <c r="M266" i="27"/>
  <c r="Q266" i="27"/>
  <c r="U266" i="27"/>
  <c r="O266" i="27"/>
  <c r="S266" i="27"/>
  <c r="W266" i="27"/>
  <c r="N265" i="27"/>
  <c r="P265" i="27"/>
  <c r="R265" i="27"/>
  <c r="T265" i="27"/>
  <c r="V265" i="27"/>
  <c r="X265" i="27"/>
  <c r="M265" i="27"/>
  <c r="Q265" i="27"/>
  <c r="U265" i="27"/>
  <c r="O265" i="27"/>
  <c r="S265" i="27"/>
  <c r="W265" i="27"/>
  <c r="N264" i="27"/>
  <c r="P264" i="27"/>
  <c r="R264" i="27"/>
  <c r="T264" i="27"/>
  <c r="V264" i="27"/>
  <c r="X264" i="27"/>
  <c r="M264" i="27"/>
  <c r="Q264" i="27"/>
  <c r="U264" i="27"/>
  <c r="O264" i="27"/>
  <c r="S264" i="27"/>
  <c r="W264" i="27"/>
  <c r="N263" i="27"/>
  <c r="P263" i="27"/>
  <c r="R263" i="27"/>
  <c r="T263" i="27"/>
  <c r="V263" i="27"/>
  <c r="X263" i="27"/>
  <c r="M263" i="27"/>
  <c r="Q263" i="27"/>
  <c r="U263" i="27"/>
  <c r="O263" i="27"/>
  <c r="S263" i="27"/>
  <c r="W263" i="27"/>
  <c r="N262" i="27"/>
  <c r="P262" i="27"/>
  <c r="R262" i="27"/>
  <c r="T262" i="27"/>
  <c r="V262" i="27"/>
  <c r="X262" i="27"/>
  <c r="M262" i="27"/>
  <c r="Q262" i="27"/>
  <c r="U262" i="27"/>
  <c r="O262" i="27"/>
  <c r="S262" i="27"/>
  <c r="W262" i="27"/>
  <c r="N261" i="27"/>
  <c r="P261" i="27"/>
  <c r="R261" i="27"/>
  <c r="T261" i="27"/>
  <c r="V261" i="27"/>
  <c r="X261" i="27"/>
  <c r="M261" i="27"/>
  <c r="Q261" i="27"/>
  <c r="U261" i="27"/>
  <c r="O261" i="27"/>
  <c r="S261" i="27"/>
  <c r="W261" i="27"/>
  <c r="N260" i="27"/>
  <c r="P260" i="27"/>
  <c r="R260" i="27"/>
  <c r="T260" i="27"/>
  <c r="V260" i="27"/>
  <c r="X260" i="27"/>
  <c r="M260" i="27"/>
  <c r="Q260" i="27"/>
  <c r="U260" i="27"/>
  <c r="O260" i="27"/>
  <c r="S260" i="27"/>
  <c r="W260" i="27"/>
  <c r="N259" i="27"/>
  <c r="P259" i="27"/>
  <c r="R259" i="27"/>
  <c r="T259" i="27"/>
  <c r="V259" i="27"/>
  <c r="X259" i="27"/>
  <c r="M259" i="27"/>
  <c r="Q259" i="27"/>
  <c r="U259" i="27"/>
  <c r="O259" i="27"/>
  <c r="S259" i="27"/>
  <c r="W259" i="27"/>
  <c r="N258" i="27"/>
  <c r="P258" i="27"/>
  <c r="R258" i="27"/>
  <c r="T258" i="27"/>
  <c r="V258" i="27"/>
  <c r="X258" i="27"/>
  <c r="M258" i="27"/>
  <c r="Q258" i="27"/>
  <c r="U258" i="27"/>
  <c r="O258" i="27"/>
  <c r="S258" i="27"/>
  <c r="W258" i="27"/>
  <c r="N257" i="27"/>
  <c r="P257" i="27"/>
  <c r="R257" i="27"/>
  <c r="T257" i="27"/>
  <c r="V257" i="27"/>
  <c r="X257" i="27"/>
  <c r="M257" i="27"/>
  <c r="Q257" i="27"/>
  <c r="U257" i="27"/>
  <c r="O257" i="27"/>
  <c r="S257" i="27"/>
  <c r="W257" i="27"/>
  <c r="N256" i="27"/>
  <c r="P256" i="27"/>
  <c r="R256" i="27"/>
  <c r="T256" i="27"/>
  <c r="V256" i="27"/>
  <c r="X256" i="27"/>
  <c r="M256" i="27"/>
  <c r="Q256" i="27"/>
  <c r="U256" i="27"/>
  <c r="O256" i="27"/>
  <c r="S256" i="27"/>
  <c r="W256" i="27"/>
  <c r="N255" i="27"/>
  <c r="P255" i="27"/>
  <c r="R255" i="27"/>
  <c r="T255" i="27"/>
  <c r="V255" i="27"/>
  <c r="X255" i="27"/>
  <c r="M255" i="27"/>
  <c r="Q255" i="27"/>
  <c r="U255" i="27"/>
  <c r="O255" i="27"/>
  <c r="S255" i="27"/>
  <c r="W255" i="27"/>
  <c r="N254" i="27"/>
  <c r="P254" i="27"/>
  <c r="R254" i="27"/>
  <c r="T254" i="27"/>
  <c r="V254" i="27"/>
  <c r="X254" i="27"/>
  <c r="M254" i="27"/>
  <c r="Q254" i="27"/>
  <c r="U254" i="27"/>
  <c r="O254" i="27"/>
  <c r="S254" i="27"/>
  <c r="W254" i="27"/>
  <c r="N253" i="27"/>
  <c r="P253" i="27"/>
  <c r="R253" i="27"/>
  <c r="T253" i="27"/>
  <c r="V253" i="27"/>
  <c r="X253" i="27"/>
  <c r="M253" i="27"/>
  <c r="Q253" i="27"/>
  <c r="U253" i="27"/>
  <c r="O253" i="27"/>
  <c r="S253" i="27"/>
  <c r="W253" i="27"/>
  <c r="N252" i="27"/>
  <c r="P252" i="27"/>
  <c r="R252" i="27"/>
  <c r="T252" i="27"/>
  <c r="V252" i="27"/>
  <c r="X252" i="27"/>
  <c r="M252" i="27"/>
  <c r="Q252" i="27"/>
  <c r="U252" i="27"/>
  <c r="O252" i="27"/>
  <c r="S252" i="27"/>
  <c r="W252" i="27"/>
  <c r="N251" i="27"/>
  <c r="P251" i="27"/>
  <c r="R251" i="27"/>
  <c r="T251" i="27"/>
  <c r="V251" i="27"/>
  <c r="X251" i="27"/>
  <c r="M251" i="27"/>
  <c r="Q251" i="27"/>
  <c r="U251" i="27"/>
  <c r="O251" i="27"/>
  <c r="S251" i="27"/>
  <c r="W251" i="27"/>
  <c r="N250" i="27"/>
  <c r="P250" i="27"/>
  <c r="R250" i="27"/>
  <c r="T250" i="27"/>
  <c r="V250" i="27"/>
  <c r="X250" i="27"/>
  <c r="M250" i="27"/>
  <c r="Q250" i="27"/>
  <c r="U250" i="27"/>
  <c r="O250" i="27"/>
  <c r="S250" i="27"/>
  <c r="W250" i="27"/>
  <c r="N249" i="27"/>
  <c r="P249" i="27"/>
  <c r="R249" i="27"/>
  <c r="T249" i="27"/>
  <c r="V249" i="27"/>
  <c r="X249" i="27"/>
  <c r="M249" i="27"/>
  <c r="Q249" i="27"/>
  <c r="U249" i="27"/>
  <c r="O249" i="27"/>
  <c r="S249" i="27"/>
  <c r="W249" i="27"/>
  <c r="N248" i="27"/>
  <c r="P248" i="27"/>
  <c r="R248" i="27"/>
  <c r="T248" i="27"/>
  <c r="V248" i="27"/>
  <c r="X248" i="27"/>
  <c r="M248" i="27"/>
  <c r="Q248" i="27"/>
  <c r="U248" i="27"/>
  <c r="O248" i="27"/>
  <c r="S248" i="27"/>
  <c r="W248" i="27"/>
  <c r="N247" i="27"/>
  <c r="P247" i="27"/>
  <c r="R247" i="27"/>
  <c r="T247" i="27"/>
  <c r="V247" i="27"/>
  <c r="X247" i="27"/>
  <c r="M247" i="27"/>
  <c r="Q247" i="27"/>
  <c r="U247" i="27"/>
  <c r="O247" i="27"/>
  <c r="S247" i="27"/>
  <c r="W247" i="27"/>
  <c r="N246" i="27"/>
  <c r="P246" i="27"/>
  <c r="R246" i="27"/>
  <c r="T246" i="27"/>
  <c r="V246" i="27"/>
  <c r="X246" i="27"/>
  <c r="M246" i="27"/>
  <c r="Q246" i="27"/>
  <c r="U246" i="27"/>
  <c r="O246" i="27"/>
  <c r="S246" i="27"/>
  <c r="W246" i="27"/>
  <c r="N245" i="27"/>
  <c r="P245" i="27"/>
  <c r="R245" i="27"/>
  <c r="T245" i="27"/>
  <c r="V245" i="27"/>
  <c r="X245" i="27"/>
  <c r="M245" i="27"/>
  <c r="Q245" i="27"/>
  <c r="U245" i="27"/>
  <c r="O245" i="27"/>
  <c r="S245" i="27"/>
  <c r="W245" i="27"/>
  <c r="N244" i="27"/>
  <c r="P244" i="27"/>
  <c r="R244" i="27"/>
  <c r="T244" i="27"/>
  <c r="V244" i="27"/>
  <c r="X244" i="27"/>
  <c r="M244" i="27"/>
  <c r="Q244" i="27"/>
  <c r="U244" i="27"/>
  <c r="O244" i="27"/>
  <c r="S244" i="27"/>
  <c r="W244" i="27"/>
  <c r="N243" i="27"/>
  <c r="P243" i="27"/>
  <c r="R243" i="27"/>
  <c r="T243" i="27"/>
  <c r="V243" i="27"/>
  <c r="X243" i="27"/>
  <c r="M243" i="27"/>
  <c r="Q243" i="27"/>
  <c r="U243" i="27"/>
  <c r="O243" i="27"/>
  <c r="S243" i="27"/>
  <c r="W243" i="27"/>
  <c r="N242" i="27"/>
  <c r="P242" i="27"/>
  <c r="R242" i="27"/>
  <c r="T242" i="27"/>
  <c r="V242" i="27"/>
  <c r="X242" i="27"/>
  <c r="M242" i="27"/>
  <c r="Q242" i="27"/>
  <c r="U242" i="27"/>
  <c r="O242" i="27"/>
  <c r="S242" i="27"/>
  <c r="W242" i="27"/>
  <c r="N241" i="27"/>
  <c r="P241" i="27"/>
  <c r="R241" i="27"/>
  <c r="T241" i="27"/>
  <c r="V241" i="27"/>
  <c r="X241" i="27"/>
  <c r="M241" i="27"/>
  <c r="Q241" i="27"/>
  <c r="U241" i="27"/>
  <c r="O241" i="27"/>
  <c r="S241" i="27"/>
  <c r="W241" i="27"/>
  <c r="N240" i="27"/>
  <c r="P240" i="27"/>
  <c r="R240" i="27"/>
  <c r="T240" i="27"/>
  <c r="V240" i="27"/>
  <c r="X240" i="27"/>
  <c r="M240" i="27"/>
  <c r="Q240" i="27"/>
  <c r="U240" i="27"/>
  <c r="O240" i="27"/>
  <c r="S240" i="27"/>
  <c r="W240" i="27"/>
  <c r="N239" i="27"/>
  <c r="P239" i="27"/>
  <c r="R239" i="27"/>
  <c r="T239" i="27"/>
  <c r="V239" i="27"/>
  <c r="X239" i="27"/>
  <c r="M239" i="27"/>
  <c r="Q239" i="27"/>
  <c r="U239" i="27"/>
  <c r="O239" i="27"/>
  <c r="S239" i="27"/>
  <c r="W239" i="27"/>
  <c r="N238" i="27"/>
  <c r="P238" i="27"/>
  <c r="R238" i="27"/>
  <c r="T238" i="27"/>
  <c r="V238" i="27"/>
  <c r="X238" i="27"/>
  <c r="M238" i="27"/>
  <c r="Q238" i="27"/>
  <c r="U238" i="27"/>
  <c r="O238" i="27"/>
  <c r="S238" i="27"/>
  <c r="W238" i="27"/>
  <c r="N237" i="27"/>
  <c r="P237" i="27"/>
  <c r="R237" i="27"/>
  <c r="T237" i="27"/>
  <c r="V237" i="27"/>
  <c r="X237" i="27"/>
  <c r="M237" i="27"/>
  <c r="Q237" i="27"/>
  <c r="U237" i="27"/>
  <c r="O237" i="27"/>
  <c r="S237" i="27"/>
  <c r="W237" i="27"/>
  <c r="N236" i="27"/>
  <c r="P236" i="27"/>
  <c r="R236" i="27"/>
  <c r="T236" i="27"/>
  <c r="V236" i="27"/>
  <c r="X236" i="27"/>
  <c r="M236" i="27"/>
  <c r="Q236" i="27"/>
  <c r="U236" i="27"/>
  <c r="O236" i="27"/>
  <c r="S236" i="27"/>
  <c r="W236" i="27"/>
  <c r="N235" i="27"/>
  <c r="P235" i="27"/>
  <c r="R235" i="27"/>
  <c r="T235" i="27"/>
  <c r="V235" i="27"/>
  <c r="X235" i="27"/>
  <c r="M235" i="27"/>
  <c r="Q235" i="27"/>
  <c r="U235" i="27"/>
  <c r="O235" i="27"/>
  <c r="S235" i="27"/>
  <c r="W235" i="27"/>
  <c r="N234" i="27"/>
  <c r="P234" i="27"/>
  <c r="R234" i="27"/>
  <c r="T234" i="27"/>
  <c r="V234" i="27"/>
  <c r="X234" i="27"/>
  <c r="M234" i="27"/>
  <c r="Q234" i="27"/>
  <c r="U234" i="27"/>
  <c r="O234" i="27"/>
  <c r="S234" i="27"/>
  <c r="W234" i="27"/>
  <c r="N233" i="27"/>
  <c r="P233" i="27"/>
  <c r="R233" i="27"/>
  <c r="T233" i="27"/>
  <c r="V233" i="27"/>
  <c r="X233" i="27"/>
  <c r="M233" i="27"/>
  <c r="Q233" i="27"/>
  <c r="U233" i="27"/>
  <c r="O233" i="27"/>
  <c r="S233" i="27"/>
  <c r="W233" i="27"/>
  <c r="N232" i="27"/>
  <c r="P232" i="27"/>
  <c r="R232" i="27"/>
  <c r="T232" i="27"/>
  <c r="V232" i="27"/>
  <c r="X232" i="27"/>
  <c r="M232" i="27"/>
  <c r="Q232" i="27"/>
  <c r="U232" i="27"/>
  <c r="O232" i="27"/>
  <c r="S232" i="27"/>
  <c r="W232" i="27"/>
  <c r="N231" i="27"/>
  <c r="P231" i="27"/>
  <c r="R231" i="27"/>
  <c r="T231" i="27"/>
  <c r="V231" i="27"/>
  <c r="X231" i="27"/>
  <c r="M231" i="27"/>
  <c r="Q231" i="27"/>
  <c r="U231" i="27"/>
  <c r="O231" i="27"/>
  <c r="S231" i="27"/>
  <c r="W231" i="27"/>
  <c r="N230" i="27"/>
  <c r="P230" i="27"/>
  <c r="R230" i="27"/>
  <c r="T230" i="27"/>
  <c r="V230" i="27"/>
  <c r="X230" i="27"/>
  <c r="M230" i="27"/>
  <c r="Q230" i="27"/>
  <c r="U230" i="27"/>
  <c r="O230" i="27"/>
  <c r="S230" i="27"/>
  <c r="W230" i="27"/>
  <c r="N229" i="27"/>
  <c r="P229" i="27"/>
  <c r="R229" i="27"/>
  <c r="T229" i="27"/>
  <c r="V229" i="27"/>
  <c r="X229" i="27"/>
  <c r="M229" i="27"/>
  <c r="Q229" i="27"/>
  <c r="U229" i="27"/>
  <c r="O229" i="27"/>
  <c r="S229" i="27"/>
  <c r="W229" i="27"/>
  <c r="N228" i="27"/>
  <c r="P228" i="27"/>
  <c r="R228" i="27"/>
  <c r="T228" i="27"/>
  <c r="V228" i="27"/>
  <c r="X228" i="27"/>
  <c r="M228" i="27"/>
  <c r="Q228" i="27"/>
  <c r="U228" i="27"/>
  <c r="O228" i="27"/>
  <c r="S228" i="27"/>
  <c r="W228" i="27"/>
  <c r="N227" i="27"/>
  <c r="P227" i="27"/>
  <c r="R227" i="27"/>
  <c r="T227" i="27"/>
  <c r="V227" i="27"/>
  <c r="X227" i="27"/>
  <c r="M227" i="27"/>
  <c r="Q227" i="27"/>
  <c r="U227" i="27"/>
  <c r="O227" i="27"/>
  <c r="S227" i="27"/>
  <c r="W227" i="27"/>
  <c r="N226" i="27"/>
  <c r="P226" i="27"/>
  <c r="R226" i="27"/>
  <c r="T226" i="27"/>
  <c r="V226" i="27"/>
  <c r="X226" i="27"/>
  <c r="M226" i="27"/>
  <c r="Q226" i="27"/>
  <c r="U226" i="27"/>
  <c r="O226" i="27"/>
  <c r="S226" i="27"/>
  <c r="W226" i="27"/>
  <c r="N225" i="27"/>
  <c r="P225" i="27"/>
  <c r="R225" i="27"/>
  <c r="T225" i="27"/>
  <c r="V225" i="27"/>
  <c r="X225" i="27"/>
  <c r="M225" i="27"/>
  <c r="Q225" i="27"/>
  <c r="U225" i="27"/>
  <c r="O225" i="27"/>
  <c r="S225" i="27"/>
  <c r="W225" i="27"/>
  <c r="N224" i="27"/>
  <c r="P224" i="27"/>
  <c r="R224" i="27"/>
  <c r="T224" i="27"/>
  <c r="V224" i="27"/>
  <c r="X224" i="27"/>
  <c r="M224" i="27"/>
  <c r="Q224" i="27"/>
  <c r="U224" i="27"/>
  <c r="O224" i="27"/>
  <c r="S224" i="27"/>
  <c r="W224" i="27"/>
  <c r="N223" i="27"/>
  <c r="P223" i="27"/>
  <c r="R223" i="27"/>
  <c r="T223" i="27"/>
  <c r="V223" i="27"/>
  <c r="X223" i="27"/>
  <c r="M223" i="27"/>
  <c r="Q223" i="27"/>
  <c r="U223" i="27"/>
  <c r="O223" i="27"/>
  <c r="S223" i="27"/>
  <c r="W223" i="27"/>
  <c r="N222" i="27"/>
  <c r="P222" i="27"/>
  <c r="R222" i="27"/>
  <c r="T222" i="27"/>
  <c r="V222" i="27"/>
  <c r="X222" i="27"/>
  <c r="M222" i="27"/>
  <c r="Q222" i="27"/>
  <c r="U222" i="27"/>
  <c r="O222" i="27"/>
  <c r="S222" i="27"/>
  <c r="W222" i="27"/>
  <c r="N221" i="27"/>
  <c r="P221" i="27"/>
  <c r="R221" i="27"/>
  <c r="T221" i="27"/>
  <c r="V221" i="27"/>
  <c r="X221" i="27"/>
  <c r="M221" i="27"/>
  <c r="Q221" i="27"/>
  <c r="U221" i="27"/>
  <c r="O221" i="27"/>
  <c r="S221" i="27"/>
  <c r="W221" i="27"/>
  <c r="N220" i="27"/>
  <c r="P220" i="27"/>
  <c r="R220" i="27"/>
  <c r="T220" i="27"/>
  <c r="V220" i="27"/>
  <c r="X220" i="27"/>
  <c r="M220" i="27"/>
  <c r="Q220" i="27"/>
  <c r="U220" i="27"/>
  <c r="O220" i="27"/>
  <c r="S220" i="27"/>
  <c r="W220" i="27"/>
  <c r="N219" i="27"/>
  <c r="P219" i="27"/>
  <c r="R219" i="27"/>
  <c r="T219" i="27"/>
  <c r="V219" i="27"/>
  <c r="X219" i="27"/>
  <c r="M219" i="27"/>
  <c r="Q219" i="27"/>
  <c r="U219" i="27"/>
  <c r="O219" i="27"/>
  <c r="S219" i="27"/>
  <c r="W219" i="27"/>
  <c r="N218" i="27"/>
  <c r="P218" i="27"/>
  <c r="R218" i="27"/>
  <c r="T218" i="27"/>
  <c r="V218" i="27"/>
  <c r="X218" i="27"/>
  <c r="M218" i="27"/>
  <c r="Q218" i="27"/>
  <c r="U218" i="27"/>
  <c r="O218" i="27"/>
  <c r="S218" i="27"/>
  <c r="W218" i="27"/>
  <c r="N217" i="27"/>
  <c r="P217" i="27"/>
  <c r="R217" i="27"/>
  <c r="T217" i="27"/>
  <c r="V217" i="27"/>
  <c r="X217" i="27"/>
  <c r="M217" i="27"/>
  <c r="Q217" i="27"/>
  <c r="U217" i="27"/>
  <c r="O217" i="27"/>
  <c r="S217" i="27"/>
  <c r="W217" i="27"/>
  <c r="N216" i="27"/>
  <c r="P216" i="27"/>
  <c r="R216" i="27"/>
  <c r="T216" i="27"/>
  <c r="V216" i="27"/>
  <c r="X216" i="27"/>
  <c r="M216" i="27"/>
  <c r="Q216" i="27"/>
  <c r="U216" i="27"/>
  <c r="O216" i="27"/>
  <c r="S216" i="27"/>
  <c r="W216" i="27"/>
  <c r="N215" i="27"/>
  <c r="P215" i="27"/>
  <c r="R215" i="27"/>
  <c r="T215" i="27"/>
  <c r="V215" i="27"/>
  <c r="X215" i="27"/>
  <c r="M215" i="27"/>
  <c r="Q215" i="27"/>
  <c r="U215" i="27"/>
  <c r="O215" i="27"/>
  <c r="S215" i="27"/>
  <c r="W215" i="27"/>
  <c r="N214" i="27"/>
  <c r="P214" i="27"/>
  <c r="R214" i="27"/>
  <c r="T214" i="27"/>
  <c r="V214" i="27"/>
  <c r="X214" i="27"/>
  <c r="M214" i="27"/>
  <c r="Q214" i="27"/>
  <c r="U214" i="27"/>
  <c r="O214" i="27"/>
  <c r="S214" i="27"/>
  <c r="W214" i="27"/>
  <c r="N213" i="27"/>
  <c r="P213" i="27"/>
  <c r="R213" i="27"/>
  <c r="T213" i="27"/>
  <c r="V213" i="27"/>
  <c r="X213" i="27"/>
  <c r="M213" i="27"/>
  <c r="Q213" i="27"/>
  <c r="U213" i="27"/>
  <c r="O213" i="27"/>
  <c r="S213" i="27"/>
  <c r="W213" i="27"/>
  <c r="N212" i="27"/>
  <c r="P212" i="27"/>
  <c r="R212" i="27"/>
  <c r="T212" i="27"/>
  <c r="V212" i="27"/>
  <c r="X212" i="27"/>
  <c r="M212" i="27"/>
  <c r="Q212" i="27"/>
  <c r="U212" i="27"/>
  <c r="O212" i="27"/>
  <c r="S212" i="27"/>
  <c r="W212" i="27"/>
  <c r="N211" i="27"/>
  <c r="P211" i="27"/>
  <c r="R211" i="27"/>
  <c r="T211" i="27"/>
  <c r="V211" i="27"/>
  <c r="X211" i="27"/>
  <c r="M211" i="27"/>
  <c r="Q211" i="27"/>
  <c r="U211" i="27"/>
  <c r="O211" i="27"/>
  <c r="S211" i="27"/>
  <c r="W211" i="27"/>
  <c r="N210" i="27"/>
  <c r="P210" i="27"/>
  <c r="R210" i="27"/>
  <c r="T210" i="27"/>
  <c r="V210" i="27"/>
  <c r="X210" i="27"/>
  <c r="M210" i="27"/>
  <c r="Q210" i="27"/>
  <c r="U210" i="27"/>
  <c r="O210" i="27"/>
  <c r="S210" i="27"/>
  <c r="W210" i="27"/>
  <c r="N209" i="27"/>
  <c r="P209" i="27"/>
  <c r="R209" i="27"/>
  <c r="T209" i="27"/>
  <c r="V209" i="27"/>
  <c r="X209" i="27"/>
  <c r="M209" i="27"/>
  <c r="Q209" i="27"/>
  <c r="U209" i="27"/>
  <c r="O209" i="27"/>
  <c r="S209" i="27"/>
  <c r="W209" i="27"/>
  <c r="N208" i="27"/>
  <c r="P208" i="27"/>
  <c r="R208" i="27"/>
  <c r="T208" i="27"/>
  <c r="V208" i="27"/>
  <c r="X208" i="27"/>
  <c r="M208" i="27"/>
  <c r="Q208" i="27"/>
  <c r="U208" i="27"/>
  <c r="O208" i="27"/>
  <c r="S208" i="27"/>
  <c r="W208" i="27"/>
  <c r="N207" i="27"/>
  <c r="P207" i="27"/>
  <c r="R207" i="27"/>
  <c r="T207" i="27"/>
  <c r="V207" i="27"/>
  <c r="X207" i="27"/>
  <c r="M207" i="27"/>
  <c r="Q207" i="27"/>
  <c r="U207" i="27"/>
  <c r="O207" i="27"/>
  <c r="S207" i="27"/>
  <c r="W207" i="27"/>
  <c r="N206" i="27"/>
  <c r="P206" i="27"/>
  <c r="R206" i="27"/>
  <c r="T206" i="27"/>
  <c r="V206" i="27"/>
  <c r="X206" i="27"/>
  <c r="M206" i="27"/>
  <c r="Q206" i="27"/>
  <c r="U206" i="27"/>
  <c r="O206" i="27"/>
  <c r="S206" i="27"/>
  <c r="W206" i="27"/>
  <c r="N205" i="27"/>
  <c r="P205" i="27"/>
  <c r="R205" i="27"/>
  <c r="T205" i="27"/>
  <c r="V205" i="27"/>
  <c r="X205" i="27"/>
  <c r="M205" i="27"/>
  <c r="Q205" i="27"/>
  <c r="U205" i="27"/>
  <c r="O205" i="27"/>
  <c r="S205" i="27"/>
  <c r="W205" i="27"/>
  <c r="N204" i="27"/>
  <c r="P204" i="27"/>
  <c r="R204" i="27"/>
  <c r="T204" i="27"/>
  <c r="V204" i="27"/>
  <c r="X204" i="27"/>
  <c r="M204" i="27"/>
  <c r="Q204" i="27"/>
  <c r="U204" i="27"/>
  <c r="O204" i="27"/>
  <c r="S204" i="27"/>
  <c r="W204" i="27"/>
  <c r="N203" i="27"/>
  <c r="P203" i="27"/>
  <c r="R203" i="27"/>
  <c r="T203" i="27"/>
  <c r="V203" i="27"/>
  <c r="X203" i="27"/>
  <c r="M203" i="27"/>
  <c r="Q203" i="27"/>
  <c r="U203" i="27"/>
  <c r="O203" i="27"/>
  <c r="S203" i="27"/>
  <c r="W203" i="27"/>
  <c r="N202" i="27"/>
  <c r="P202" i="27"/>
  <c r="R202" i="27"/>
  <c r="T202" i="27"/>
  <c r="V202" i="27"/>
  <c r="X202" i="27"/>
  <c r="M202" i="27"/>
  <c r="Q202" i="27"/>
  <c r="U202" i="27"/>
  <c r="O202" i="27"/>
  <c r="S202" i="27"/>
  <c r="W202" i="27"/>
  <c r="N201" i="27"/>
  <c r="P201" i="27"/>
  <c r="R201" i="27"/>
  <c r="T201" i="27"/>
  <c r="V201" i="27"/>
  <c r="X201" i="27"/>
  <c r="M201" i="27"/>
  <c r="Q201" i="27"/>
  <c r="U201" i="27"/>
  <c r="O201" i="27"/>
  <c r="S201" i="27"/>
  <c r="W201" i="27"/>
  <c r="N200" i="27"/>
  <c r="P200" i="27"/>
  <c r="R200" i="27"/>
  <c r="T200" i="27"/>
  <c r="V200" i="27"/>
  <c r="X200" i="27"/>
  <c r="M200" i="27"/>
  <c r="Q200" i="27"/>
  <c r="U200" i="27"/>
  <c r="O200" i="27"/>
  <c r="S200" i="27"/>
  <c r="W200" i="27"/>
  <c r="N199" i="27"/>
  <c r="P199" i="27"/>
  <c r="R199" i="27"/>
  <c r="T199" i="27"/>
  <c r="V199" i="27"/>
  <c r="X199" i="27"/>
  <c r="M199" i="27"/>
  <c r="Q199" i="27"/>
  <c r="U199" i="27"/>
  <c r="O199" i="27"/>
  <c r="S199" i="27"/>
  <c r="W199" i="27"/>
  <c r="N198" i="27"/>
  <c r="P198" i="27"/>
  <c r="R198" i="27"/>
  <c r="T198" i="27"/>
  <c r="V198" i="27"/>
  <c r="X198" i="27"/>
  <c r="M198" i="27"/>
  <c r="Q198" i="27"/>
  <c r="U198" i="27"/>
  <c r="O198" i="27"/>
  <c r="S198" i="27"/>
  <c r="W198" i="27"/>
  <c r="N197" i="27"/>
  <c r="P197" i="27"/>
  <c r="R197" i="27"/>
  <c r="T197" i="27"/>
  <c r="V197" i="27"/>
  <c r="X197" i="27"/>
  <c r="M197" i="27"/>
  <c r="Q197" i="27"/>
  <c r="U197" i="27"/>
  <c r="O197" i="27"/>
  <c r="S197" i="27"/>
  <c r="W197" i="27"/>
  <c r="N196" i="27"/>
  <c r="P196" i="27"/>
  <c r="R196" i="27"/>
  <c r="T196" i="27"/>
  <c r="V196" i="27"/>
  <c r="X196" i="27"/>
  <c r="M196" i="27"/>
  <c r="Q196" i="27"/>
  <c r="U196" i="27"/>
  <c r="O196" i="27"/>
  <c r="S196" i="27"/>
  <c r="W196" i="27"/>
  <c r="N195" i="27"/>
  <c r="P195" i="27"/>
  <c r="R195" i="27"/>
  <c r="T195" i="27"/>
  <c r="V195" i="27"/>
  <c r="X195" i="27"/>
  <c r="M195" i="27"/>
  <c r="Q195" i="27"/>
  <c r="U195" i="27"/>
  <c r="O195" i="27"/>
  <c r="S195" i="27"/>
  <c r="W195" i="27"/>
  <c r="N194" i="27"/>
  <c r="P194" i="27"/>
  <c r="R194" i="27"/>
  <c r="T194" i="27"/>
  <c r="V194" i="27"/>
  <c r="X194" i="27"/>
  <c r="M194" i="27"/>
  <c r="Q194" i="27"/>
  <c r="U194" i="27"/>
  <c r="O194" i="27"/>
  <c r="S194" i="27"/>
  <c r="W194" i="27"/>
  <c r="N193" i="27"/>
  <c r="P193" i="27"/>
  <c r="R193" i="27"/>
  <c r="T193" i="27"/>
  <c r="V193" i="27"/>
  <c r="X193" i="27"/>
  <c r="M193" i="27"/>
  <c r="Q193" i="27"/>
  <c r="U193" i="27"/>
  <c r="O193" i="27"/>
  <c r="S193" i="27"/>
  <c r="W193" i="27"/>
  <c r="N192" i="27"/>
  <c r="P192" i="27"/>
  <c r="R192" i="27"/>
  <c r="T192" i="27"/>
  <c r="V192" i="27"/>
  <c r="X192" i="27"/>
  <c r="M192" i="27"/>
  <c r="Q192" i="27"/>
  <c r="U192" i="27"/>
  <c r="O192" i="27"/>
  <c r="S192" i="27"/>
  <c r="W192" i="27"/>
  <c r="N191" i="27"/>
  <c r="P191" i="27"/>
  <c r="R191" i="27"/>
  <c r="T191" i="27"/>
  <c r="V191" i="27"/>
  <c r="X191" i="27"/>
  <c r="M191" i="27"/>
  <c r="Q191" i="27"/>
  <c r="U191" i="27"/>
  <c r="O191" i="27"/>
  <c r="S191" i="27"/>
  <c r="W191" i="27"/>
  <c r="N190" i="27"/>
  <c r="P190" i="27"/>
  <c r="R190" i="27"/>
  <c r="T190" i="27"/>
  <c r="V190" i="27"/>
  <c r="X190" i="27"/>
  <c r="M190" i="27"/>
  <c r="Q190" i="27"/>
  <c r="U190" i="27"/>
  <c r="O190" i="27"/>
  <c r="S190" i="27"/>
  <c r="W190" i="27"/>
  <c r="N189" i="27"/>
  <c r="P189" i="27"/>
  <c r="R189" i="27"/>
  <c r="T189" i="27"/>
  <c r="V189" i="27"/>
  <c r="X189" i="27"/>
  <c r="M189" i="27"/>
  <c r="Q189" i="27"/>
  <c r="U189" i="27"/>
  <c r="O189" i="27"/>
  <c r="S189" i="27"/>
  <c r="W189" i="27"/>
  <c r="N188" i="27"/>
  <c r="P188" i="27"/>
  <c r="R188" i="27"/>
  <c r="T188" i="27"/>
  <c r="V188" i="27"/>
  <c r="X188" i="27"/>
  <c r="M188" i="27"/>
  <c r="Q188" i="27"/>
  <c r="U188" i="27"/>
  <c r="O188" i="27"/>
  <c r="S188" i="27"/>
  <c r="W188" i="27"/>
  <c r="N187" i="27"/>
  <c r="P187" i="27"/>
  <c r="R187" i="27"/>
  <c r="T187" i="27"/>
  <c r="V187" i="27"/>
  <c r="X187" i="27"/>
  <c r="M187" i="27"/>
  <c r="Q187" i="27"/>
  <c r="U187" i="27"/>
  <c r="O187" i="27"/>
  <c r="S187" i="27"/>
  <c r="W187" i="27"/>
  <c r="N186" i="27"/>
  <c r="P186" i="27"/>
  <c r="R186" i="27"/>
  <c r="T186" i="27"/>
  <c r="V186" i="27"/>
  <c r="X186" i="27"/>
  <c r="M186" i="27"/>
  <c r="Q186" i="27"/>
  <c r="U186" i="27"/>
  <c r="O186" i="27"/>
  <c r="S186" i="27"/>
  <c r="W186" i="27"/>
  <c r="N185" i="27"/>
  <c r="P185" i="27"/>
  <c r="R185" i="27"/>
  <c r="T185" i="27"/>
  <c r="V185" i="27"/>
  <c r="X185" i="27"/>
  <c r="M185" i="27"/>
  <c r="Q185" i="27"/>
  <c r="U185" i="27"/>
  <c r="O185" i="27"/>
  <c r="S185" i="27"/>
  <c r="W185" i="27"/>
  <c r="N184" i="27"/>
  <c r="P184" i="27"/>
  <c r="R184" i="27"/>
  <c r="T184" i="27"/>
  <c r="V184" i="27"/>
  <c r="X184" i="27"/>
  <c r="M184" i="27"/>
  <c r="Q184" i="27"/>
  <c r="U184" i="27"/>
  <c r="O184" i="27"/>
  <c r="S184" i="27"/>
  <c r="W184" i="27"/>
  <c r="N183" i="27"/>
  <c r="P183" i="27"/>
  <c r="R183" i="27"/>
  <c r="T183" i="27"/>
  <c r="V183" i="27"/>
  <c r="X183" i="27"/>
  <c r="M183" i="27"/>
  <c r="Q183" i="27"/>
  <c r="U183" i="27"/>
  <c r="O183" i="27"/>
  <c r="S183" i="27"/>
  <c r="W183" i="27"/>
  <c r="N182" i="27"/>
  <c r="P182" i="27"/>
  <c r="R182" i="27"/>
  <c r="T182" i="27"/>
  <c r="V182" i="27"/>
  <c r="X182" i="27"/>
  <c r="M182" i="27"/>
  <c r="Q182" i="27"/>
  <c r="U182" i="27"/>
  <c r="O182" i="27"/>
  <c r="S182" i="27"/>
  <c r="W182" i="27"/>
  <c r="N181" i="27"/>
  <c r="P181" i="27"/>
  <c r="R181" i="27"/>
  <c r="T181" i="27"/>
  <c r="V181" i="27"/>
  <c r="X181" i="27"/>
  <c r="M181" i="27"/>
  <c r="Q181" i="27"/>
  <c r="U181" i="27"/>
  <c r="O181" i="27"/>
  <c r="S181" i="27"/>
  <c r="W181" i="27"/>
  <c r="N180" i="27"/>
  <c r="P180" i="27"/>
  <c r="R180" i="27"/>
  <c r="T180" i="27"/>
  <c r="V180" i="27"/>
  <c r="X180" i="27"/>
  <c r="M180" i="27"/>
  <c r="Q180" i="27"/>
  <c r="U180" i="27"/>
  <c r="O180" i="27"/>
  <c r="S180" i="27"/>
  <c r="W180" i="27"/>
  <c r="N179" i="27"/>
  <c r="P179" i="27"/>
  <c r="R179" i="27"/>
  <c r="T179" i="27"/>
  <c r="V179" i="27"/>
  <c r="X179" i="27"/>
  <c r="M179" i="27"/>
  <c r="Q179" i="27"/>
  <c r="U179" i="27"/>
  <c r="O179" i="27"/>
  <c r="S179" i="27"/>
  <c r="W179" i="27"/>
  <c r="N178" i="27"/>
  <c r="P178" i="27"/>
  <c r="R178" i="27"/>
  <c r="T178" i="27"/>
  <c r="V178" i="27"/>
  <c r="X178" i="27"/>
  <c r="M178" i="27"/>
  <c r="Q178" i="27"/>
  <c r="U178" i="27"/>
  <c r="O178" i="27"/>
  <c r="S178" i="27"/>
  <c r="W178" i="27"/>
  <c r="N177" i="27"/>
  <c r="P177" i="27"/>
  <c r="R177" i="27"/>
  <c r="T177" i="27"/>
  <c r="V177" i="27"/>
  <c r="X177" i="27"/>
  <c r="M177" i="27"/>
  <c r="Q177" i="27"/>
  <c r="U177" i="27"/>
  <c r="O177" i="27"/>
  <c r="S177" i="27"/>
  <c r="W177" i="27"/>
  <c r="N176" i="27"/>
  <c r="P176" i="27"/>
  <c r="R176" i="27"/>
  <c r="T176" i="27"/>
  <c r="V176" i="27"/>
  <c r="X176" i="27"/>
  <c r="M176" i="27"/>
  <c r="Q176" i="27"/>
  <c r="U176" i="27"/>
  <c r="O176" i="27"/>
  <c r="S176" i="27"/>
  <c r="W176" i="27"/>
  <c r="N175" i="27"/>
  <c r="P175" i="27"/>
  <c r="R175" i="27"/>
  <c r="T175" i="27"/>
  <c r="V175" i="27"/>
  <c r="X175" i="27"/>
  <c r="M175" i="27"/>
  <c r="Q175" i="27"/>
  <c r="U175" i="27"/>
  <c r="O175" i="27"/>
  <c r="S175" i="27"/>
  <c r="W175" i="27"/>
  <c r="N174" i="27"/>
  <c r="P174" i="27"/>
  <c r="R174" i="27"/>
  <c r="T174" i="27"/>
  <c r="V174" i="27"/>
  <c r="X174" i="27"/>
  <c r="M174" i="27"/>
  <c r="Q174" i="27"/>
  <c r="U174" i="27"/>
  <c r="O174" i="27"/>
  <c r="S174" i="27"/>
  <c r="W174" i="27"/>
  <c r="N173" i="27"/>
  <c r="P173" i="27"/>
  <c r="R173" i="27"/>
  <c r="T173" i="27"/>
  <c r="V173" i="27"/>
  <c r="X173" i="27"/>
  <c r="M173" i="27"/>
  <c r="Q173" i="27"/>
  <c r="U173" i="27"/>
  <c r="O173" i="27"/>
  <c r="S173" i="27"/>
  <c r="W173" i="27"/>
  <c r="N172" i="27"/>
  <c r="P172" i="27"/>
  <c r="R172" i="27"/>
  <c r="T172" i="27"/>
  <c r="V172" i="27"/>
  <c r="X172" i="27"/>
  <c r="M172" i="27"/>
  <c r="Q172" i="27"/>
  <c r="U172" i="27"/>
  <c r="O172" i="27"/>
  <c r="S172" i="27"/>
  <c r="W172" i="27"/>
  <c r="N171" i="27"/>
  <c r="P171" i="27"/>
  <c r="R171" i="27"/>
  <c r="T171" i="27"/>
  <c r="V171" i="27"/>
  <c r="X171" i="27"/>
  <c r="M171" i="27"/>
  <c r="Q171" i="27"/>
  <c r="U171" i="27"/>
  <c r="O171" i="27"/>
  <c r="S171" i="27"/>
  <c r="W171" i="27"/>
  <c r="N170" i="27"/>
  <c r="P170" i="27"/>
  <c r="O170" i="27"/>
  <c r="R170" i="27"/>
  <c r="T170" i="27"/>
  <c r="V170" i="27"/>
  <c r="X170" i="27"/>
  <c r="Q170" i="27"/>
  <c r="U170" i="27"/>
  <c r="M170" i="27"/>
  <c r="S170" i="27"/>
  <c r="W170" i="27"/>
  <c r="N169" i="27"/>
  <c r="P169" i="27"/>
  <c r="R169" i="27"/>
  <c r="T169" i="27"/>
  <c r="V169" i="27"/>
  <c r="X169" i="27"/>
  <c r="O169" i="27"/>
  <c r="S169" i="27"/>
  <c r="W169" i="27"/>
  <c r="M169" i="27"/>
  <c r="U169" i="27"/>
  <c r="Q169" i="27"/>
  <c r="N168" i="27"/>
  <c r="P168" i="27"/>
  <c r="R168" i="27"/>
  <c r="T168" i="27"/>
  <c r="V168" i="27"/>
  <c r="X168" i="27"/>
  <c r="O168" i="27"/>
  <c r="S168" i="27"/>
  <c r="W168" i="27"/>
  <c r="Q168" i="27"/>
  <c r="M168" i="27"/>
  <c r="U168" i="27"/>
  <c r="N167" i="27"/>
  <c r="P167" i="27"/>
  <c r="R167" i="27"/>
  <c r="T167" i="27"/>
  <c r="V167" i="27"/>
  <c r="X167" i="27"/>
  <c r="O167" i="27"/>
  <c r="S167" i="27"/>
  <c r="W167" i="27"/>
  <c r="M167" i="27"/>
  <c r="U167" i="27"/>
  <c r="Q167" i="27"/>
  <c r="N166" i="27"/>
  <c r="P166" i="27"/>
  <c r="R166" i="27"/>
  <c r="T166" i="27"/>
  <c r="V166" i="27"/>
  <c r="X166" i="27"/>
  <c r="O166" i="27"/>
  <c r="S166" i="27"/>
  <c r="W166" i="27"/>
  <c r="Q166" i="27"/>
  <c r="M166" i="27"/>
  <c r="U166" i="27"/>
  <c r="N165" i="27"/>
  <c r="P165" i="27"/>
  <c r="R165" i="27"/>
  <c r="T165" i="27"/>
  <c r="V165" i="27"/>
  <c r="X165" i="27"/>
  <c r="O165" i="27"/>
  <c r="S165" i="27"/>
  <c r="W165" i="27"/>
  <c r="M165" i="27"/>
  <c r="U165" i="27"/>
  <c r="Q165" i="27"/>
  <c r="N164" i="27"/>
  <c r="P164" i="27"/>
  <c r="R164" i="27"/>
  <c r="T164" i="27"/>
  <c r="V164" i="27"/>
  <c r="X164" i="27"/>
  <c r="O164" i="27"/>
  <c r="S164" i="27"/>
  <c r="W164" i="27"/>
  <c r="Q164" i="27"/>
  <c r="M164" i="27"/>
  <c r="U164" i="27"/>
  <c r="N163" i="27"/>
  <c r="P163" i="27"/>
  <c r="R163" i="27"/>
  <c r="T163" i="27"/>
  <c r="V163" i="27"/>
  <c r="X163" i="27"/>
  <c r="O163" i="27"/>
  <c r="S163" i="27"/>
  <c r="W163" i="27"/>
  <c r="M163" i="27"/>
  <c r="U163" i="27"/>
  <c r="Q163" i="27"/>
  <c r="N162" i="27"/>
  <c r="P162" i="27"/>
  <c r="R162" i="27"/>
  <c r="T162" i="27"/>
  <c r="V162" i="27"/>
  <c r="X162" i="27"/>
  <c r="O162" i="27"/>
  <c r="S162" i="27"/>
  <c r="W162" i="27"/>
  <c r="Q162" i="27"/>
  <c r="M162" i="27"/>
  <c r="U162" i="27"/>
  <c r="N161" i="27"/>
  <c r="P161" i="27"/>
  <c r="R161" i="27"/>
  <c r="T161" i="27"/>
  <c r="V161" i="27"/>
  <c r="X161" i="27"/>
  <c r="O161" i="27"/>
  <c r="S161" i="27"/>
  <c r="W161" i="27"/>
  <c r="M161" i="27"/>
  <c r="U161" i="27"/>
  <c r="Q161" i="27"/>
  <c r="N160" i="27"/>
  <c r="P160" i="27"/>
  <c r="R160" i="27"/>
  <c r="T160" i="27"/>
  <c r="V160" i="27"/>
  <c r="X160" i="27"/>
  <c r="O160" i="27"/>
  <c r="S160" i="27"/>
  <c r="W160" i="27"/>
  <c r="Q160" i="27"/>
  <c r="M160" i="27"/>
  <c r="U160" i="27"/>
  <c r="N159" i="27"/>
  <c r="P159" i="27"/>
  <c r="R159" i="27"/>
  <c r="T159" i="27"/>
  <c r="V159" i="27"/>
  <c r="X159" i="27"/>
  <c r="O159" i="27"/>
  <c r="S159" i="27"/>
  <c r="W159" i="27"/>
  <c r="M159" i="27"/>
  <c r="U159" i="27"/>
  <c r="Q159" i="27"/>
  <c r="N158" i="27"/>
  <c r="P158" i="27"/>
  <c r="R158" i="27"/>
  <c r="T158" i="27"/>
  <c r="V158" i="27"/>
  <c r="X158" i="27"/>
  <c r="O158" i="27"/>
  <c r="S158" i="27"/>
  <c r="W158" i="27"/>
  <c r="Q158" i="27"/>
  <c r="M158" i="27"/>
  <c r="U158" i="27"/>
  <c r="N157" i="27"/>
  <c r="P157" i="27"/>
  <c r="R157" i="27"/>
  <c r="T157" i="27"/>
  <c r="V157" i="27"/>
  <c r="X157" i="27"/>
  <c r="O157" i="27"/>
  <c r="S157" i="27"/>
  <c r="W157" i="27"/>
  <c r="M157" i="27"/>
  <c r="U157" i="27"/>
  <c r="Q157" i="27"/>
  <c r="N156" i="27"/>
  <c r="P156" i="27"/>
  <c r="R156" i="27"/>
  <c r="T156" i="27"/>
  <c r="V156" i="27"/>
  <c r="X156" i="27"/>
  <c r="O156" i="27"/>
  <c r="S156" i="27"/>
  <c r="W156" i="27"/>
  <c r="Q156" i="27"/>
  <c r="M156" i="27"/>
  <c r="U156" i="27"/>
  <c r="N155" i="27"/>
  <c r="P155" i="27"/>
  <c r="R155" i="27"/>
  <c r="T155" i="27"/>
  <c r="V155" i="27"/>
  <c r="X155" i="27"/>
  <c r="O155" i="27"/>
  <c r="S155" i="27"/>
  <c r="W155" i="27"/>
  <c r="M155" i="27"/>
  <c r="U155" i="27"/>
  <c r="Q155" i="27"/>
  <c r="N154" i="27"/>
  <c r="P154" i="27"/>
  <c r="R154" i="27"/>
  <c r="T154" i="27"/>
  <c r="V154" i="27"/>
  <c r="X154" i="27"/>
  <c r="O154" i="27"/>
  <c r="S154" i="27"/>
  <c r="W154" i="27"/>
  <c r="Q154" i="27"/>
  <c r="M154" i="27"/>
  <c r="U154" i="27"/>
  <c r="N153" i="27"/>
  <c r="P153" i="27"/>
  <c r="R153" i="27"/>
  <c r="T153" i="27"/>
  <c r="V153" i="27"/>
  <c r="X153" i="27"/>
  <c r="O153" i="27"/>
  <c r="S153" i="27"/>
  <c r="W153" i="27"/>
  <c r="M153" i="27"/>
  <c r="U153" i="27"/>
  <c r="Q153" i="27"/>
  <c r="N152" i="27"/>
  <c r="P152" i="27"/>
  <c r="R152" i="27"/>
  <c r="T152" i="27"/>
  <c r="V152" i="27"/>
  <c r="X152" i="27"/>
  <c r="O152" i="27"/>
  <c r="S152" i="27"/>
  <c r="W152" i="27"/>
  <c r="Q152" i="27"/>
  <c r="M152" i="27"/>
  <c r="U152" i="27"/>
  <c r="N151" i="27"/>
  <c r="P151" i="27"/>
  <c r="R151" i="27"/>
  <c r="T151" i="27"/>
  <c r="V151" i="27"/>
  <c r="X151" i="27"/>
  <c r="O151" i="27"/>
  <c r="S151" i="27"/>
  <c r="W151" i="27"/>
  <c r="M151" i="27"/>
  <c r="U151" i="27"/>
  <c r="Q151" i="27"/>
  <c r="N150" i="27"/>
  <c r="P150" i="27"/>
  <c r="R150" i="27"/>
  <c r="T150" i="27"/>
  <c r="V150" i="27"/>
  <c r="X150" i="27"/>
  <c r="O150" i="27"/>
  <c r="S150" i="27"/>
  <c r="W150" i="27"/>
  <c r="Q150" i="27"/>
  <c r="M150" i="27"/>
  <c r="U150" i="27"/>
  <c r="N149" i="27"/>
  <c r="P149" i="27"/>
  <c r="R149" i="27"/>
  <c r="T149" i="27"/>
  <c r="V149" i="27"/>
  <c r="X149" i="27"/>
  <c r="O149" i="27"/>
  <c r="S149" i="27"/>
  <c r="W149" i="27"/>
  <c r="M149" i="27"/>
  <c r="U149" i="27"/>
  <c r="Q149" i="27"/>
  <c r="N148" i="27"/>
  <c r="P148" i="27"/>
  <c r="R148" i="27"/>
  <c r="T148" i="27"/>
  <c r="V148" i="27"/>
  <c r="X148" i="27"/>
  <c r="O148" i="27"/>
  <c r="S148" i="27"/>
  <c r="W148" i="27"/>
  <c r="Q148" i="27"/>
  <c r="M148" i="27"/>
  <c r="U148" i="27"/>
  <c r="N147" i="27"/>
  <c r="P147" i="27"/>
  <c r="R147" i="27"/>
  <c r="T147" i="27"/>
  <c r="V147" i="27"/>
  <c r="X147" i="27"/>
  <c r="O147" i="27"/>
  <c r="S147" i="27"/>
  <c r="W147" i="27"/>
  <c r="M147" i="27"/>
  <c r="U147" i="27"/>
  <c r="Q147" i="27"/>
  <c r="N146" i="27"/>
  <c r="P146" i="27"/>
  <c r="R146" i="27"/>
  <c r="T146" i="27"/>
  <c r="V146" i="27"/>
  <c r="X146" i="27"/>
  <c r="O146" i="27"/>
  <c r="S146" i="27"/>
  <c r="W146" i="27"/>
  <c r="Q146" i="27"/>
  <c r="M146" i="27"/>
  <c r="U146" i="27"/>
  <c r="N145" i="27"/>
  <c r="P145" i="27"/>
  <c r="R145" i="27"/>
  <c r="T145" i="27"/>
  <c r="V145" i="27"/>
  <c r="X145" i="27"/>
  <c r="O145" i="27"/>
  <c r="S145" i="27"/>
  <c r="W145" i="27"/>
  <c r="M145" i="27"/>
  <c r="U145" i="27"/>
  <c r="Q145" i="27"/>
  <c r="N144" i="27"/>
  <c r="P144" i="27"/>
  <c r="R144" i="27"/>
  <c r="T144" i="27"/>
  <c r="V144" i="27"/>
  <c r="X144" i="27"/>
  <c r="O144" i="27"/>
  <c r="S144" i="27"/>
  <c r="W144" i="27"/>
  <c r="Q144" i="27"/>
  <c r="M144" i="27"/>
  <c r="U144" i="27"/>
  <c r="N143" i="27"/>
  <c r="P143" i="27"/>
  <c r="R143" i="27"/>
  <c r="T143" i="27"/>
  <c r="V143" i="27"/>
  <c r="X143" i="27"/>
  <c r="O143" i="27"/>
  <c r="S143" i="27"/>
  <c r="W143" i="27"/>
  <c r="M143" i="27"/>
  <c r="U143" i="27"/>
  <c r="Q143" i="27"/>
  <c r="N142" i="27"/>
  <c r="P142" i="27"/>
  <c r="R142" i="27"/>
  <c r="T142" i="27"/>
  <c r="V142" i="27"/>
  <c r="X142" i="27"/>
  <c r="O142" i="27"/>
  <c r="S142" i="27"/>
  <c r="W142" i="27"/>
  <c r="Q142" i="27"/>
  <c r="M142" i="27"/>
  <c r="U142" i="27"/>
  <c r="N141" i="27"/>
  <c r="P141" i="27"/>
  <c r="R141" i="27"/>
  <c r="T141" i="27"/>
  <c r="V141" i="27"/>
  <c r="X141" i="27"/>
  <c r="O141" i="27"/>
  <c r="S141" i="27"/>
  <c r="W141" i="27"/>
  <c r="M141" i="27"/>
  <c r="U141" i="27"/>
  <c r="Q141" i="27"/>
  <c r="N140" i="27"/>
  <c r="P140" i="27"/>
  <c r="R140" i="27"/>
  <c r="T140" i="27"/>
  <c r="V140" i="27"/>
  <c r="X140" i="27"/>
  <c r="O140" i="27"/>
  <c r="S140" i="27"/>
  <c r="W140" i="27"/>
  <c r="Q140" i="27"/>
  <c r="M140" i="27"/>
  <c r="U140" i="27"/>
  <c r="N139" i="27"/>
  <c r="P139" i="27"/>
  <c r="R139" i="27"/>
  <c r="T139" i="27"/>
  <c r="V139" i="27"/>
  <c r="X139" i="27"/>
  <c r="O139" i="27"/>
  <c r="S139" i="27"/>
  <c r="W139" i="27"/>
  <c r="M139" i="27"/>
  <c r="U139" i="27"/>
  <c r="Q139" i="27"/>
  <c r="N138" i="27"/>
  <c r="P138" i="27"/>
  <c r="R138" i="27"/>
  <c r="T138" i="27"/>
  <c r="V138" i="27"/>
  <c r="X138" i="27"/>
  <c r="O138" i="27"/>
  <c r="S138" i="27"/>
  <c r="W138" i="27"/>
  <c r="Q138" i="27"/>
  <c r="M138" i="27"/>
  <c r="U138" i="27"/>
  <c r="N137" i="27"/>
  <c r="P137" i="27"/>
  <c r="R137" i="27"/>
  <c r="T137" i="27"/>
  <c r="V137" i="27"/>
  <c r="X137" i="27"/>
  <c r="O137" i="27"/>
  <c r="S137" i="27"/>
  <c r="W137" i="27"/>
  <c r="M137" i="27"/>
  <c r="U137" i="27"/>
  <c r="Q137" i="27"/>
  <c r="N136" i="27"/>
  <c r="P136" i="27"/>
  <c r="R136" i="27"/>
  <c r="T136" i="27"/>
  <c r="V136" i="27"/>
  <c r="X136" i="27"/>
  <c r="O136" i="27"/>
  <c r="S136" i="27"/>
  <c r="W136" i="27"/>
  <c r="Q136" i="27"/>
  <c r="M136" i="27"/>
  <c r="U136" i="27"/>
  <c r="N135" i="27"/>
  <c r="P135" i="27"/>
  <c r="R135" i="27"/>
  <c r="T135" i="27"/>
  <c r="V135" i="27"/>
  <c r="X135" i="27"/>
  <c r="O135" i="27"/>
  <c r="S135" i="27"/>
  <c r="W135" i="27"/>
  <c r="M135" i="27"/>
  <c r="U135" i="27"/>
  <c r="Q135" i="27"/>
  <c r="N134" i="27"/>
  <c r="P134" i="27"/>
  <c r="R134" i="27"/>
  <c r="T134" i="27"/>
  <c r="V134" i="27"/>
  <c r="X134" i="27"/>
  <c r="O134" i="27"/>
  <c r="S134" i="27"/>
  <c r="W134" i="27"/>
  <c r="M134" i="27"/>
  <c r="Q134" i="27"/>
  <c r="U134" i="27"/>
  <c r="N133" i="27"/>
  <c r="P133" i="27"/>
  <c r="R133" i="27"/>
  <c r="T133" i="27"/>
  <c r="V133" i="27"/>
  <c r="X133" i="27"/>
  <c r="O133" i="27"/>
  <c r="S133" i="27"/>
  <c r="W133" i="27"/>
  <c r="M133" i="27"/>
  <c r="Q133" i="27"/>
  <c r="U133" i="27"/>
  <c r="N132" i="27"/>
  <c r="P132" i="27"/>
  <c r="R132" i="27"/>
  <c r="T132" i="27"/>
  <c r="V132" i="27"/>
  <c r="X132" i="27"/>
  <c r="O132" i="27"/>
  <c r="S132" i="27"/>
  <c r="W132" i="27"/>
  <c r="M132" i="27"/>
  <c r="Q132" i="27"/>
  <c r="U132" i="27"/>
  <c r="N131" i="27"/>
  <c r="P131" i="27"/>
  <c r="R131" i="27"/>
  <c r="T131" i="27"/>
  <c r="V131" i="27"/>
  <c r="X131" i="27"/>
  <c r="O131" i="27"/>
  <c r="S131" i="27"/>
  <c r="W131" i="27"/>
  <c r="M131" i="27"/>
  <c r="Q131" i="27"/>
  <c r="U131" i="27"/>
  <c r="N130" i="27"/>
  <c r="P130" i="27"/>
  <c r="R130" i="27"/>
  <c r="T130" i="27"/>
  <c r="V130" i="27"/>
  <c r="X130" i="27"/>
  <c r="O130" i="27"/>
  <c r="S130" i="27"/>
  <c r="W130" i="27"/>
  <c r="M130" i="27"/>
  <c r="Q130" i="27"/>
  <c r="U130" i="27"/>
  <c r="N129" i="27"/>
  <c r="P129" i="27"/>
  <c r="R129" i="27"/>
  <c r="T129" i="27"/>
  <c r="V129" i="27"/>
  <c r="X129" i="27"/>
  <c r="O129" i="27"/>
  <c r="S129" i="27"/>
  <c r="W129" i="27"/>
  <c r="M129" i="27"/>
  <c r="Q129" i="27"/>
  <c r="U129" i="27"/>
  <c r="N128" i="27"/>
  <c r="P128" i="27"/>
  <c r="R128" i="27"/>
  <c r="T128" i="27"/>
  <c r="V128" i="27"/>
  <c r="X128" i="27"/>
  <c r="O128" i="27"/>
  <c r="S128" i="27"/>
  <c r="W128" i="27"/>
  <c r="M128" i="27"/>
  <c r="Q128" i="27"/>
  <c r="U128" i="27"/>
  <c r="N127" i="27"/>
  <c r="P127" i="27"/>
  <c r="R127" i="27"/>
  <c r="T127" i="27"/>
  <c r="V127" i="27"/>
  <c r="X127" i="27"/>
  <c r="O127" i="27"/>
  <c r="S127" i="27"/>
  <c r="W127" i="27"/>
  <c r="M127" i="27"/>
  <c r="Q127" i="27"/>
  <c r="U127" i="27"/>
  <c r="N126" i="27"/>
  <c r="P126" i="27"/>
  <c r="R126" i="27"/>
  <c r="T126" i="27"/>
  <c r="V126" i="27"/>
  <c r="X126" i="27"/>
  <c r="O126" i="27"/>
  <c r="S126" i="27"/>
  <c r="W126" i="27"/>
  <c r="M126" i="27"/>
  <c r="Q126" i="27"/>
  <c r="U126" i="27"/>
  <c r="N125" i="27"/>
  <c r="P125" i="27"/>
  <c r="R125" i="27"/>
  <c r="T125" i="27"/>
  <c r="V125" i="27"/>
  <c r="X125" i="27"/>
  <c r="O125" i="27"/>
  <c r="S125" i="27"/>
  <c r="W125" i="27"/>
  <c r="M125" i="27"/>
  <c r="Q125" i="27"/>
  <c r="U125" i="27"/>
  <c r="N124" i="27"/>
  <c r="P124" i="27"/>
  <c r="R124" i="27"/>
  <c r="T124" i="27"/>
  <c r="V124" i="27"/>
  <c r="X124" i="27"/>
  <c r="O124" i="27"/>
  <c r="S124" i="27"/>
  <c r="W124" i="27"/>
  <c r="M124" i="27"/>
  <c r="Q124" i="27"/>
  <c r="U124" i="27"/>
  <c r="N123" i="27"/>
  <c r="P123" i="27"/>
  <c r="R123" i="27"/>
  <c r="T123" i="27"/>
  <c r="V123" i="27"/>
  <c r="X123" i="27"/>
  <c r="O123" i="27"/>
  <c r="S123" i="27"/>
  <c r="W123" i="27"/>
  <c r="M123" i="27"/>
  <c r="Q123" i="27"/>
  <c r="U123" i="27"/>
  <c r="N122" i="27"/>
  <c r="P122" i="27"/>
  <c r="R122" i="27"/>
  <c r="T122" i="27"/>
  <c r="V122" i="27"/>
  <c r="X122" i="27"/>
  <c r="O122" i="27"/>
  <c r="S122" i="27"/>
  <c r="W122" i="27"/>
  <c r="M122" i="27"/>
  <c r="Q122" i="27"/>
  <c r="U122" i="27"/>
  <c r="N121" i="27"/>
  <c r="P121" i="27"/>
  <c r="R121" i="27"/>
  <c r="T121" i="27"/>
  <c r="V121" i="27"/>
  <c r="X121" i="27"/>
  <c r="O121" i="27"/>
  <c r="S121" i="27"/>
  <c r="W121" i="27"/>
  <c r="M121" i="27"/>
  <c r="Q121" i="27"/>
  <c r="U121" i="27"/>
  <c r="N120" i="27"/>
  <c r="P120" i="27"/>
  <c r="R120" i="27"/>
  <c r="T120" i="27"/>
  <c r="V120" i="27"/>
  <c r="X120" i="27"/>
  <c r="O120" i="27"/>
  <c r="S120" i="27"/>
  <c r="W120" i="27"/>
  <c r="M120" i="27"/>
  <c r="Q120" i="27"/>
  <c r="U120" i="27"/>
  <c r="N119" i="27"/>
  <c r="P119" i="27"/>
  <c r="R119" i="27"/>
  <c r="T119" i="27"/>
  <c r="V119" i="27"/>
  <c r="X119" i="27"/>
  <c r="O119" i="27"/>
  <c r="S119" i="27"/>
  <c r="W119" i="27"/>
  <c r="M119" i="27"/>
  <c r="Q119" i="27"/>
  <c r="U119" i="27"/>
  <c r="N118" i="27"/>
  <c r="P118" i="27"/>
  <c r="R118" i="27"/>
  <c r="T118" i="27"/>
  <c r="V118" i="27"/>
  <c r="X118" i="27"/>
  <c r="O118" i="27"/>
  <c r="S118" i="27"/>
  <c r="W118" i="27"/>
  <c r="M118" i="27"/>
  <c r="Q118" i="27"/>
  <c r="U118" i="27"/>
  <c r="N117" i="27"/>
  <c r="P117" i="27"/>
  <c r="R117" i="27"/>
  <c r="T117" i="27"/>
  <c r="V117" i="27"/>
  <c r="X117" i="27"/>
  <c r="O117" i="27"/>
  <c r="S117" i="27"/>
  <c r="W117" i="27"/>
  <c r="M117" i="27"/>
  <c r="Q117" i="27"/>
  <c r="U117" i="27"/>
  <c r="N116" i="27"/>
  <c r="P116" i="27"/>
  <c r="R116" i="27"/>
  <c r="T116" i="27"/>
  <c r="V116" i="27"/>
  <c r="X116" i="27"/>
  <c r="O116" i="27"/>
  <c r="S116" i="27"/>
  <c r="W116" i="27"/>
  <c r="M116" i="27"/>
  <c r="Q116" i="27"/>
  <c r="U116" i="27"/>
  <c r="N115" i="27"/>
  <c r="P115" i="27"/>
  <c r="R115" i="27"/>
  <c r="T115" i="27"/>
  <c r="V115" i="27"/>
  <c r="X115" i="27"/>
  <c r="O115" i="27"/>
  <c r="S115" i="27"/>
  <c r="W115" i="27"/>
  <c r="M115" i="27"/>
  <c r="Q115" i="27"/>
  <c r="U115" i="27"/>
  <c r="N114" i="27"/>
  <c r="P114" i="27"/>
  <c r="R114" i="27"/>
  <c r="T114" i="27"/>
  <c r="V114" i="27"/>
  <c r="X114" i="27"/>
  <c r="O114" i="27"/>
  <c r="S114" i="27"/>
  <c r="W114" i="27"/>
  <c r="M114" i="27"/>
  <c r="Q114" i="27"/>
  <c r="U114" i="27"/>
  <c r="N113" i="27"/>
  <c r="P113" i="27"/>
  <c r="R113" i="27"/>
  <c r="T113" i="27"/>
  <c r="V113" i="27"/>
  <c r="X113" i="27"/>
  <c r="O113" i="27"/>
  <c r="S113" i="27"/>
  <c r="W113" i="27"/>
  <c r="M113" i="27"/>
  <c r="Q113" i="27"/>
  <c r="U113" i="27"/>
  <c r="N112" i="27"/>
  <c r="P112" i="27"/>
  <c r="R112" i="27"/>
  <c r="T112" i="27"/>
  <c r="V112" i="27"/>
  <c r="X112" i="27"/>
  <c r="O112" i="27"/>
  <c r="S112" i="27"/>
  <c r="W112" i="27"/>
  <c r="M112" i="27"/>
  <c r="Q112" i="27"/>
  <c r="U112" i="27"/>
  <c r="N111" i="27"/>
  <c r="P111" i="27"/>
  <c r="R111" i="27"/>
  <c r="T111" i="27"/>
  <c r="V111" i="27"/>
  <c r="X111" i="27"/>
  <c r="O111" i="27"/>
  <c r="S111" i="27"/>
  <c r="W111" i="27"/>
  <c r="M111" i="27"/>
  <c r="Q111" i="27"/>
  <c r="U111" i="27"/>
  <c r="N110" i="27"/>
  <c r="P110" i="27"/>
  <c r="R110" i="27"/>
  <c r="T110" i="27"/>
  <c r="V110" i="27"/>
  <c r="X110" i="27"/>
  <c r="O110" i="27"/>
  <c r="S110" i="27"/>
  <c r="W110" i="27"/>
  <c r="M110" i="27"/>
  <c r="Q110" i="27"/>
  <c r="U110" i="27"/>
  <c r="N109" i="27"/>
  <c r="P109" i="27"/>
  <c r="R109" i="27"/>
  <c r="T109" i="27"/>
  <c r="V109" i="27"/>
  <c r="X109" i="27"/>
  <c r="O109" i="27"/>
  <c r="S109" i="27"/>
  <c r="W109" i="27"/>
  <c r="M109" i="27"/>
  <c r="Q109" i="27"/>
  <c r="U109" i="27"/>
  <c r="N108" i="27"/>
  <c r="P108" i="27"/>
  <c r="R108" i="27"/>
  <c r="T108" i="27"/>
  <c r="V108" i="27"/>
  <c r="X108" i="27"/>
  <c r="O108" i="27"/>
  <c r="S108" i="27"/>
  <c r="W108" i="27"/>
  <c r="M108" i="27"/>
  <c r="Q108" i="27"/>
  <c r="U108" i="27"/>
  <c r="N107" i="27"/>
  <c r="P107" i="27"/>
  <c r="R107" i="27"/>
  <c r="T107" i="27"/>
  <c r="V107" i="27"/>
  <c r="X107" i="27"/>
  <c r="O107" i="27"/>
  <c r="S107" i="27"/>
  <c r="W107" i="27"/>
  <c r="M107" i="27"/>
  <c r="Q107" i="27"/>
  <c r="U107" i="27"/>
  <c r="N106" i="27"/>
  <c r="P106" i="27"/>
  <c r="R106" i="27"/>
  <c r="T106" i="27"/>
  <c r="V106" i="27"/>
  <c r="X106" i="27"/>
  <c r="O106" i="27"/>
  <c r="S106" i="27"/>
  <c r="W106" i="27"/>
  <c r="M106" i="27"/>
  <c r="Q106" i="27"/>
  <c r="U106" i="27"/>
  <c r="N105" i="27"/>
  <c r="P105" i="27"/>
  <c r="R105" i="27"/>
  <c r="T105" i="27"/>
  <c r="V105" i="27"/>
  <c r="X105" i="27"/>
  <c r="O105" i="27"/>
  <c r="S105" i="27"/>
  <c r="W105" i="27"/>
  <c r="M105" i="27"/>
  <c r="Q105" i="27"/>
  <c r="U105" i="27"/>
  <c r="N104" i="27"/>
  <c r="P104" i="27"/>
  <c r="R104" i="27"/>
  <c r="T104" i="27"/>
  <c r="V104" i="27"/>
  <c r="X104" i="27"/>
  <c r="O104" i="27"/>
  <c r="S104" i="27"/>
  <c r="W104" i="27"/>
  <c r="M104" i="27"/>
  <c r="Q104" i="27"/>
  <c r="U104" i="27"/>
  <c r="N103" i="27"/>
  <c r="P103" i="27"/>
  <c r="R103" i="27"/>
  <c r="T103" i="27"/>
  <c r="V103" i="27"/>
  <c r="X103" i="27"/>
  <c r="O103" i="27"/>
  <c r="S103" i="27"/>
  <c r="W103" i="27"/>
  <c r="M103" i="27"/>
  <c r="Q103" i="27"/>
  <c r="U103" i="27"/>
  <c r="N102" i="27"/>
  <c r="P102" i="27"/>
  <c r="R102" i="27"/>
  <c r="T102" i="27"/>
  <c r="V102" i="27"/>
  <c r="X102" i="27"/>
  <c r="O102" i="27"/>
  <c r="S102" i="27"/>
  <c r="W102" i="27"/>
  <c r="M102" i="27"/>
  <c r="Q102" i="27"/>
  <c r="U102" i="27"/>
  <c r="N101" i="27"/>
  <c r="P101" i="27"/>
  <c r="R101" i="27"/>
  <c r="T101" i="27"/>
  <c r="V101" i="27"/>
  <c r="X101" i="27"/>
  <c r="O101" i="27"/>
  <c r="S101" i="27"/>
  <c r="W101" i="27"/>
  <c r="M101" i="27"/>
  <c r="Q101" i="27"/>
  <c r="U101" i="27"/>
  <c r="N100" i="27"/>
  <c r="P100" i="27"/>
  <c r="R100" i="27"/>
  <c r="T100" i="27"/>
  <c r="V100" i="27"/>
  <c r="X100" i="27"/>
  <c r="O100" i="27"/>
  <c r="S100" i="27"/>
  <c r="W100" i="27"/>
  <c r="M100" i="27"/>
  <c r="Q100" i="27"/>
  <c r="U100" i="27"/>
  <c r="N99" i="27"/>
  <c r="P99" i="27"/>
  <c r="R99" i="27"/>
  <c r="T99" i="27"/>
  <c r="V99" i="27"/>
  <c r="X99" i="27"/>
  <c r="O99" i="27"/>
  <c r="S99" i="27"/>
  <c r="W99" i="27"/>
  <c r="M99" i="27"/>
  <c r="Q99" i="27"/>
  <c r="U99" i="27"/>
  <c r="N98" i="27"/>
  <c r="P98" i="27"/>
  <c r="R98" i="27"/>
  <c r="T98" i="27"/>
  <c r="V98" i="27"/>
  <c r="X98" i="27"/>
  <c r="O98" i="27"/>
  <c r="S98" i="27"/>
  <c r="W98" i="27"/>
  <c r="M98" i="27"/>
  <c r="Q98" i="27"/>
  <c r="U98" i="27"/>
  <c r="N97" i="27"/>
  <c r="P97" i="27"/>
  <c r="R97" i="27"/>
  <c r="T97" i="27"/>
  <c r="V97" i="27"/>
  <c r="X97" i="27"/>
  <c r="O97" i="27"/>
  <c r="S97" i="27"/>
  <c r="W97" i="27"/>
  <c r="M97" i="27"/>
  <c r="Q97" i="27"/>
  <c r="U97" i="27"/>
  <c r="N96" i="27"/>
  <c r="P96" i="27"/>
  <c r="R96" i="27"/>
  <c r="T96" i="27"/>
  <c r="V96" i="27"/>
  <c r="X96" i="27"/>
  <c r="O96" i="27"/>
  <c r="S96" i="27"/>
  <c r="W96" i="27"/>
  <c r="M96" i="27"/>
  <c r="Q96" i="27"/>
  <c r="U96" i="27"/>
  <c r="N95" i="27"/>
  <c r="P95" i="27"/>
  <c r="R95" i="27"/>
  <c r="T95" i="27"/>
  <c r="V95" i="27"/>
  <c r="X95" i="27"/>
  <c r="O95" i="27"/>
  <c r="S95" i="27"/>
  <c r="W95" i="27"/>
  <c r="M95" i="27"/>
  <c r="Q95" i="27"/>
  <c r="U95" i="27"/>
  <c r="N94" i="27"/>
  <c r="P94" i="27"/>
  <c r="R94" i="27"/>
  <c r="T94" i="27"/>
  <c r="V94" i="27"/>
  <c r="X94" i="27"/>
  <c r="O94" i="27"/>
  <c r="S94" i="27"/>
  <c r="W94" i="27"/>
  <c r="M94" i="27"/>
  <c r="Q94" i="27"/>
  <c r="U94" i="27"/>
  <c r="N93" i="27"/>
  <c r="P93" i="27"/>
  <c r="R93" i="27"/>
  <c r="T93" i="27"/>
  <c r="V93" i="27"/>
  <c r="X93" i="27"/>
  <c r="O93" i="27"/>
  <c r="S93" i="27"/>
  <c r="W93" i="27"/>
  <c r="M93" i="27"/>
  <c r="Q93" i="27"/>
  <c r="U93" i="27"/>
  <c r="N92" i="27"/>
  <c r="P92" i="27"/>
  <c r="R92" i="27"/>
  <c r="T92" i="27"/>
  <c r="V92" i="27"/>
  <c r="X92" i="27"/>
  <c r="O92" i="27"/>
  <c r="S92" i="27"/>
  <c r="W92" i="27"/>
  <c r="M92" i="27"/>
  <c r="Q92" i="27"/>
  <c r="U92" i="27"/>
  <c r="N91" i="27"/>
  <c r="P91" i="27"/>
  <c r="R91" i="27"/>
  <c r="T91" i="27"/>
  <c r="V91" i="27"/>
  <c r="X91" i="27"/>
  <c r="O91" i="27"/>
  <c r="S91" i="27"/>
  <c r="W91" i="27"/>
  <c r="M91" i="27"/>
  <c r="Q91" i="27"/>
  <c r="U91" i="27"/>
  <c r="N90" i="27"/>
  <c r="P90" i="27"/>
  <c r="R90" i="27"/>
  <c r="T90" i="27"/>
  <c r="V90" i="27"/>
  <c r="X90" i="27"/>
  <c r="O90" i="27"/>
  <c r="S90" i="27"/>
  <c r="W90" i="27"/>
  <c r="M90" i="27"/>
  <c r="Q90" i="27"/>
  <c r="U90" i="27"/>
  <c r="N89" i="27"/>
  <c r="P89" i="27"/>
  <c r="R89" i="27"/>
  <c r="T89" i="27"/>
  <c r="V89" i="27"/>
  <c r="X89" i="27"/>
  <c r="O89" i="27"/>
  <c r="S89" i="27"/>
  <c r="W89" i="27"/>
  <c r="M89" i="27"/>
  <c r="Q89" i="27"/>
  <c r="U89" i="27"/>
  <c r="N88" i="27"/>
  <c r="P88" i="27"/>
  <c r="R88" i="27"/>
  <c r="T88" i="27"/>
  <c r="V88" i="27"/>
  <c r="X88" i="27"/>
  <c r="O88" i="27"/>
  <c r="S88" i="27"/>
  <c r="W88" i="27"/>
  <c r="M88" i="27"/>
  <c r="Q88" i="27"/>
  <c r="U88" i="27"/>
  <c r="N87" i="27"/>
  <c r="P87" i="27"/>
  <c r="R87" i="27"/>
  <c r="T87" i="27"/>
  <c r="V87" i="27"/>
  <c r="X87" i="27"/>
  <c r="O87" i="27"/>
  <c r="S87" i="27"/>
  <c r="W87" i="27"/>
  <c r="M87" i="27"/>
  <c r="Q87" i="27"/>
  <c r="U87" i="27"/>
  <c r="N86" i="27"/>
  <c r="P86" i="27"/>
  <c r="R86" i="27"/>
  <c r="T86" i="27"/>
  <c r="V86" i="27"/>
  <c r="X86" i="27"/>
  <c r="O86" i="27"/>
  <c r="S86" i="27"/>
  <c r="W86" i="27"/>
  <c r="M86" i="27"/>
  <c r="Q86" i="27"/>
  <c r="U86" i="27"/>
  <c r="M85" i="27"/>
  <c r="N85" i="27"/>
  <c r="P85" i="27"/>
  <c r="R85" i="27"/>
  <c r="T85" i="27"/>
  <c r="V85" i="27"/>
  <c r="X85" i="27"/>
  <c r="O85" i="27"/>
  <c r="S85" i="27"/>
  <c r="W85" i="27"/>
  <c r="Q85" i="27"/>
  <c r="U85" i="27"/>
  <c r="M84" i="27"/>
  <c r="O84" i="27"/>
  <c r="Q84" i="27"/>
  <c r="S84" i="27"/>
  <c r="U84" i="27"/>
  <c r="W84" i="27"/>
  <c r="N84" i="27"/>
  <c r="R84" i="27"/>
  <c r="V84" i="27"/>
  <c r="T84" i="27"/>
  <c r="P84" i="27"/>
  <c r="X84" i="27"/>
  <c r="M83" i="27"/>
  <c r="O83" i="27"/>
  <c r="Q83" i="27"/>
  <c r="S83" i="27"/>
  <c r="U83" i="27"/>
  <c r="W83" i="27"/>
  <c r="N83" i="27"/>
  <c r="R83" i="27"/>
  <c r="V83" i="27"/>
  <c r="P83" i="27"/>
  <c r="X83" i="27"/>
  <c r="T83" i="27"/>
  <c r="M82" i="27"/>
  <c r="O82" i="27"/>
  <c r="Q82" i="27"/>
  <c r="S82" i="27"/>
  <c r="U82" i="27"/>
  <c r="W82" i="27"/>
  <c r="N82" i="27"/>
  <c r="R82" i="27"/>
  <c r="V82" i="27"/>
  <c r="T82" i="27"/>
  <c r="P82" i="27"/>
  <c r="X82" i="27"/>
  <c r="M81" i="27"/>
  <c r="O81" i="27"/>
  <c r="Q81" i="27"/>
  <c r="S81" i="27"/>
  <c r="U81" i="27"/>
  <c r="W81" i="27"/>
  <c r="N81" i="27"/>
  <c r="R81" i="27"/>
  <c r="V81" i="27"/>
  <c r="P81" i="27"/>
  <c r="X81" i="27"/>
  <c r="T81" i="27"/>
  <c r="M80" i="27"/>
  <c r="O80" i="27"/>
  <c r="Q80" i="27"/>
  <c r="S80" i="27"/>
  <c r="U80" i="27"/>
  <c r="W80" i="27"/>
  <c r="N80" i="27"/>
  <c r="R80" i="27"/>
  <c r="V80" i="27"/>
  <c r="T80" i="27"/>
  <c r="P80" i="27"/>
  <c r="X80" i="27"/>
  <c r="M79" i="27"/>
  <c r="O79" i="27"/>
  <c r="Q79" i="27"/>
  <c r="S79" i="27"/>
  <c r="U79" i="27"/>
  <c r="W79" i="27"/>
  <c r="N79" i="27"/>
  <c r="R79" i="27"/>
  <c r="V79" i="27"/>
  <c r="P79" i="27"/>
  <c r="X79" i="27"/>
  <c r="T79" i="27"/>
  <c r="M78" i="27"/>
  <c r="O78" i="27"/>
  <c r="Q78" i="27"/>
  <c r="S78" i="27"/>
  <c r="U78" i="27"/>
  <c r="W78" i="27"/>
  <c r="N78" i="27"/>
  <c r="R78" i="27"/>
  <c r="V78" i="27"/>
  <c r="T78" i="27"/>
  <c r="P78" i="27"/>
  <c r="X78" i="27"/>
  <c r="M77" i="27"/>
  <c r="O77" i="27"/>
  <c r="Q77" i="27"/>
  <c r="S77" i="27"/>
  <c r="U77" i="27"/>
  <c r="W77" i="27"/>
  <c r="N77" i="27"/>
  <c r="R77" i="27"/>
  <c r="V77" i="27"/>
  <c r="P77" i="27"/>
  <c r="X77" i="27"/>
  <c r="T77" i="27"/>
  <c r="M76" i="27"/>
  <c r="O76" i="27"/>
  <c r="Q76" i="27"/>
  <c r="S76" i="27"/>
  <c r="U76" i="27"/>
  <c r="W76" i="27"/>
  <c r="N76" i="27"/>
  <c r="R76" i="27"/>
  <c r="V76" i="27"/>
  <c r="T76" i="27"/>
  <c r="P76" i="27"/>
  <c r="X76" i="27"/>
  <c r="M75" i="27"/>
  <c r="O75" i="27"/>
  <c r="Q75" i="27"/>
  <c r="S75" i="27"/>
  <c r="U75" i="27"/>
  <c r="W75" i="27"/>
  <c r="N75" i="27"/>
  <c r="R75" i="27"/>
  <c r="V75" i="27"/>
  <c r="P75" i="27"/>
  <c r="X75" i="27"/>
  <c r="T75" i="27"/>
  <c r="M74" i="27"/>
  <c r="O74" i="27"/>
  <c r="Q74" i="27"/>
  <c r="S74" i="27"/>
  <c r="U74" i="27"/>
  <c r="W74" i="27"/>
  <c r="N74" i="27"/>
  <c r="R74" i="27"/>
  <c r="V74" i="27"/>
  <c r="T74" i="27"/>
  <c r="P74" i="27"/>
  <c r="X74" i="27"/>
  <c r="M73" i="27"/>
  <c r="O73" i="27"/>
  <c r="Q73" i="27"/>
  <c r="S73" i="27"/>
  <c r="U73" i="27"/>
  <c r="W73" i="27"/>
  <c r="N73" i="27"/>
  <c r="R73" i="27"/>
  <c r="V73" i="27"/>
  <c r="P73" i="27"/>
  <c r="X73" i="27"/>
  <c r="T73" i="27"/>
  <c r="M72" i="27"/>
  <c r="O72" i="27"/>
  <c r="Q72" i="27"/>
  <c r="S72" i="27"/>
  <c r="U72" i="27"/>
  <c r="W72" i="27"/>
  <c r="N72" i="27"/>
  <c r="R72" i="27"/>
  <c r="V72" i="27"/>
  <c r="T72" i="27"/>
  <c r="P72" i="27"/>
  <c r="X72" i="27"/>
  <c r="M71" i="27"/>
  <c r="O71" i="27"/>
  <c r="Q71" i="27"/>
  <c r="S71" i="27"/>
  <c r="U71" i="27"/>
  <c r="W71" i="27"/>
  <c r="N71" i="27"/>
  <c r="R71" i="27"/>
  <c r="V71" i="27"/>
  <c r="P71" i="27"/>
  <c r="X71" i="27"/>
  <c r="T71" i="27"/>
  <c r="M70" i="27"/>
  <c r="O70" i="27"/>
  <c r="Q70" i="27"/>
  <c r="S70" i="27"/>
  <c r="U70" i="27"/>
  <c r="W70" i="27"/>
  <c r="N70" i="27"/>
  <c r="R70" i="27"/>
  <c r="V70" i="27"/>
  <c r="T70" i="27"/>
  <c r="P70" i="27"/>
  <c r="X70" i="27"/>
  <c r="M69" i="27"/>
  <c r="O69" i="27"/>
  <c r="Q69" i="27"/>
  <c r="S69" i="27"/>
  <c r="U69" i="27"/>
  <c r="W69" i="27"/>
  <c r="N69" i="27"/>
  <c r="R69" i="27"/>
  <c r="V69" i="27"/>
  <c r="P69" i="27"/>
  <c r="X69" i="27"/>
  <c r="T69" i="27"/>
  <c r="M68" i="27"/>
  <c r="O68" i="27"/>
  <c r="Q68" i="27"/>
  <c r="S68" i="27"/>
  <c r="U68" i="27"/>
  <c r="W68" i="27"/>
  <c r="N68" i="27"/>
  <c r="R68" i="27"/>
  <c r="V68" i="27"/>
  <c r="T68" i="27"/>
  <c r="P68" i="27"/>
  <c r="X68" i="27"/>
  <c r="M67" i="27"/>
  <c r="O67" i="27"/>
  <c r="Q67" i="27"/>
  <c r="S67" i="27"/>
  <c r="U67" i="27"/>
  <c r="W67" i="27"/>
  <c r="N67" i="27"/>
  <c r="R67" i="27"/>
  <c r="V67" i="27"/>
  <c r="P67" i="27"/>
  <c r="X67" i="27"/>
  <c r="T67" i="27"/>
  <c r="M66" i="27"/>
  <c r="O66" i="27"/>
  <c r="Q66" i="27"/>
  <c r="S66" i="27"/>
  <c r="U66" i="27"/>
  <c r="W66" i="27"/>
  <c r="N66" i="27"/>
  <c r="R66" i="27"/>
  <c r="V66" i="27"/>
  <c r="T66" i="27"/>
  <c r="P66" i="27"/>
  <c r="X66" i="27"/>
  <c r="M65" i="27"/>
  <c r="O65" i="27"/>
  <c r="Q65" i="27"/>
  <c r="S65" i="27"/>
  <c r="U65" i="27"/>
  <c r="W65" i="27"/>
  <c r="N65" i="27"/>
  <c r="R65" i="27"/>
  <c r="V65" i="27"/>
  <c r="P65" i="27"/>
  <c r="X65" i="27"/>
  <c r="T65" i="27"/>
  <c r="M64" i="27"/>
  <c r="O64" i="27"/>
  <c r="Q64" i="27"/>
  <c r="S64" i="27"/>
  <c r="U64" i="27"/>
  <c r="W64" i="27"/>
  <c r="N64" i="27"/>
  <c r="R64" i="27"/>
  <c r="V64" i="27"/>
  <c r="T64" i="27"/>
  <c r="P64" i="27"/>
  <c r="X64" i="27"/>
  <c r="M63" i="27"/>
  <c r="O63" i="27"/>
  <c r="Q63" i="27"/>
  <c r="S63" i="27"/>
  <c r="U63" i="27"/>
  <c r="W63" i="27"/>
  <c r="N63" i="27"/>
  <c r="R63" i="27"/>
  <c r="V63" i="27"/>
  <c r="P63" i="27"/>
  <c r="X63" i="27"/>
  <c r="T63" i="27"/>
  <c r="M62" i="27"/>
  <c r="O62" i="27"/>
  <c r="Q62" i="27"/>
  <c r="S62" i="27"/>
  <c r="U62" i="27"/>
  <c r="W62" i="27"/>
  <c r="N62" i="27"/>
  <c r="R62" i="27"/>
  <c r="V62" i="27"/>
  <c r="T62" i="27"/>
  <c r="P62" i="27"/>
  <c r="X62" i="27"/>
  <c r="M61" i="27"/>
  <c r="O61" i="27"/>
  <c r="Q61" i="27"/>
  <c r="S61" i="27"/>
  <c r="U61" i="27"/>
  <c r="W61" i="27"/>
  <c r="N61" i="27"/>
  <c r="R61" i="27"/>
  <c r="V61" i="27"/>
  <c r="P61" i="27"/>
  <c r="X61" i="27"/>
  <c r="T61" i="27"/>
  <c r="M60" i="27"/>
  <c r="O60" i="27"/>
  <c r="Q60" i="27"/>
  <c r="S60" i="27"/>
  <c r="U60" i="27"/>
  <c r="W60" i="27"/>
  <c r="N60" i="27"/>
  <c r="R60" i="27"/>
  <c r="V60" i="27"/>
  <c r="T60" i="27"/>
  <c r="P60" i="27"/>
  <c r="X60" i="27"/>
  <c r="M59" i="27"/>
  <c r="O59" i="27"/>
  <c r="Q59" i="27"/>
  <c r="S59" i="27"/>
  <c r="U59" i="27"/>
  <c r="W59" i="27"/>
  <c r="N59" i="27"/>
  <c r="R59" i="27"/>
  <c r="V59" i="27"/>
  <c r="P59" i="27"/>
  <c r="X59" i="27"/>
  <c r="T59" i="27"/>
  <c r="M58" i="27"/>
  <c r="O58" i="27"/>
  <c r="Q58" i="27"/>
  <c r="S58" i="27"/>
  <c r="U58" i="27"/>
  <c r="W58" i="27"/>
  <c r="N58" i="27"/>
  <c r="R58" i="27"/>
  <c r="V58" i="27"/>
  <c r="T58" i="27"/>
  <c r="P58" i="27"/>
  <c r="X58" i="27"/>
  <c r="M57" i="27"/>
  <c r="O57" i="27"/>
  <c r="Q57" i="27"/>
  <c r="S57" i="27"/>
  <c r="U57" i="27"/>
  <c r="W57" i="27"/>
  <c r="N57" i="27"/>
  <c r="R57" i="27"/>
  <c r="V57" i="27"/>
  <c r="P57" i="27"/>
  <c r="X57" i="27"/>
  <c r="T57" i="27"/>
  <c r="M56" i="27"/>
  <c r="O56" i="27"/>
  <c r="Q56" i="27"/>
  <c r="S56" i="27"/>
  <c r="U56" i="27"/>
  <c r="W56" i="27"/>
  <c r="N56" i="27"/>
  <c r="R56" i="27"/>
  <c r="V56" i="27"/>
  <c r="T56" i="27"/>
  <c r="P56" i="27"/>
  <c r="X56" i="27"/>
  <c r="M55" i="27"/>
  <c r="O55" i="27"/>
  <c r="Q55" i="27"/>
  <c r="S55" i="27"/>
  <c r="U55" i="27"/>
  <c r="W55" i="27"/>
  <c r="N55" i="27"/>
  <c r="R55" i="27"/>
  <c r="V55" i="27"/>
  <c r="P55" i="27"/>
  <c r="X55" i="27"/>
  <c r="T55" i="27"/>
  <c r="M54" i="27"/>
  <c r="O54" i="27"/>
  <c r="Q54" i="27"/>
  <c r="S54" i="27"/>
  <c r="U54" i="27"/>
  <c r="W54" i="27"/>
  <c r="N54" i="27"/>
  <c r="R54" i="27"/>
  <c r="V54" i="27"/>
  <c r="T54" i="27"/>
  <c r="P54" i="27"/>
  <c r="X54" i="27"/>
  <c r="M53" i="27"/>
  <c r="O53" i="27"/>
  <c r="Q53" i="27"/>
  <c r="S53" i="27"/>
  <c r="U53" i="27"/>
  <c r="W53" i="27"/>
  <c r="N53" i="27"/>
  <c r="R53" i="27"/>
  <c r="V53" i="27"/>
  <c r="P53" i="27"/>
  <c r="X53" i="27"/>
  <c r="T53" i="27"/>
  <c r="M52" i="27"/>
  <c r="O52" i="27"/>
  <c r="Q52" i="27"/>
  <c r="S52" i="27"/>
  <c r="U52" i="27"/>
  <c r="W52" i="27"/>
  <c r="N52" i="27"/>
  <c r="R52" i="27"/>
  <c r="V52" i="27"/>
  <c r="T52" i="27"/>
  <c r="P52" i="27"/>
  <c r="X52" i="27"/>
  <c r="M51" i="27"/>
  <c r="O51" i="27"/>
  <c r="Q51" i="27"/>
  <c r="S51" i="27"/>
  <c r="U51" i="27"/>
  <c r="W51" i="27"/>
  <c r="N51" i="27"/>
  <c r="R51" i="27"/>
  <c r="V51" i="27"/>
  <c r="P51" i="27"/>
  <c r="X51" i="27"/>
  <c r="T51" i="27"/>
  <c r="M50" i="27"/>
  <c r="O50" i="27"/>
  <c r="Q50" i="27"/>
  <c r="S50" i="27"/>
  <c r="U50" i="27"/>
  <c r="W50" i="27"/>
  <c r="N50" i="27"/>
  <c r="R50" i="27"/>
  <c r="V50" i="27"/>
  <c r="T50" i="27"/>
  <c r="P50" i="27"/>
  <c r="X50" i="27"/>
  <c r="M49" i="27"/>
  <c r="O49" i="27"/>
  <c r="Q49" i="27"/>
  <c r="S49" i="27"/>
  <c r="U49" i="27"/>
  <c r="W49" i="27"/>
  <c r="N49" i="27"/>
  <c r="R49" i="27"/>
  <c r="V49" i="27"/>
  <c r="P49" i="27"/>
  <c r="X49" i="27"/>
  <c r="T49" i="27"/>
  <c r="M48" i="27"/>
  <c r="O48" i="27"/>
  <c r="Q48" i="27"/>
  <c r="S48" i="27"/>
  <c r="U48" i="27"/>
  <c r="W48" i="27"/>
  <c r="N48" i="27"/>
  <c r="R48" i="27"/>
  <c r="V48" i="27"/>
  <c r="T48" i="27"/>
  <c r="P48" i="27"/>
  <c r="X48" i="27"/>
  <c r="M47" i="27"/>
  <c r="O47" i="27"/>
  <c r="Q47" i="27"/>
  <c r="S47" i="27"/>
  <c r="U47" i="27"/>
  <c r="W47" i="27"/>
  <c r="N47" i="27"/>
  <c r="R47" i="27"/>
  <c r="V47" i="27"/>
  <c r="P47" i="27"/>
  <c r="X47" i="27"/>
  <c r="T47" i="27"/>
  <c r="M46" i="27"/>
  <c r="O46" i="27"/>
  <c r="Q46" i="27"/>
  <c r="S46" i="27"/>
  <c r="U46" i="27"/>
  <c r="W46" i="27"/>
  <c r="N46" i="27"/>
  <c r="R46" i="27"/>
  <c r="V46" i="27"/>
  <c r="T46" i="27"/>
  <c r="P46" i="27"/>
  <c r="X46" i="27"/>
  <c r="M45" i="27"/>
  <c r="O45" i="27"/>
  <c r="Q45" i="27"/>
  <c r="S45" i="27"/>
  <c r="U45" i="27"/>
  <c r="W45" i="27"/>
  <c r="N45" i="27"/>
  <c r="R45" i="27"/>
  <c r="V45" i="27"/>
  <c r="P45" i="27"/>
  <c r="X45" i="27"/>
  <c r="T45" i="27"/>
  <c r="M44" i="27"/>
  <c r="O44" i="27"/>
  <c r="Q44" i="27"/>
  <c r="S44" i="27"/>
  <c r="U44" i="27"/>
  <c r="W44" i="27"/>
  <c r="N44" i="27"/>
  <c r="R44" i="27"/>
  <c r="V44" i="27"/>
  <c r="T44" i="27"/>
  <c r="P44" i="27"/>
  <c r="X44" i="27"/>
  <c r="M43" i="27"/>
  <c r="O43" i="27"/>
  <c r="Q43" i="27"/>
  <c r="S43" i="27"/>
  <c r="U43" i="27"/>
  <c r="W43" i="27"/>
  <c r="N43" i="27"/>
  <c r="R43" i="27"/>
  <c r="V43" i="27"/>
  <c r="P43" i="27"/>
  <c r="X43" i="27"/>
  <c r="T43" i="27"/>
  <c r="M42" i="27"/>
  <c r="O42" i="27"/>
  <c r="Q42" i="27"/>
  <c r="P42" i="27"/>
  <c r="S42" i="27"/>
  <c r="U42" i="27"/>
  <c r="W42" i="27"/>
  <c r="R42" i="27"/>
  <c r="V42" i="27"/>
  <c r="T42" i="27"/>
  <c r="N42" i="27"/>
  <c r="X42" i="27"/>
  <c r="M41" i="27"/>
  <c r="O41" i="27"/>
  <c r="Q41" i="27"/>
  <c r="S41" i="27"/>
  <c r="U41" i="27"/>
  <c r="W41" i="27"/>
  <c r="P41" i="27"/>
  <c r="T41" i="27"/>
  <c r="X41" i="27"/>
  <c r="N41" i="27"/>
  <c r="V41" i="27"/>
  <c r="R41" i="27"/>
  <c r="M40" i="27"/>
  <c r="O40" i="27"/>
  <c r="Q40" i="27"/>
  <c r="S40" i="27"/>
  <c r="U40" i="27"/>
  <c r="W40" i="27"/>
  <c r="P40" i="27"/>
  <c r="T40" i="27"/>
  <c r="X40" i="27"/>
  <c r="R40" i="27"/>
  <c r="N40" i="27"/>
  <c r="V40" i="27"/>
  <c r="M39" i="27"/>
  <c r="O39" i="27"/>
  <c r="Q39" i="27"/>
  <c r="S39" i="27"/>
  <c r="U39" i="27"/>
  <c r="W39" i="27"/>
  <c r="P39" i="27"/>
  <c r="T39" i="27"/>
  <c r="X39" i="27"/>
  <c r="N39" i="27"/>
  <c r="V39" i="27"/>
  <c r="R39" i="27"/>
  <c r="M38" i="27"/>
  <c r="O38" i="27"/>
  <c r="Q38" i="27"/>
  <c r="S38" i="27"/>
  <c r="U38" i="27"/>
  <c r="W38" i="27"/>
  <c r="P38" i="27"/>
  <c r="T38" i="27"/>
  <c r="X38" i="27"/>
  <c r="R38" i="27"/>
  <c r="V38" i="27"/>
  <c r="N38" i="27"/>
  <c r="M37" i="27"/>
  <c r="O37" i="27"/>
  <c r="Q37" i="27"/>
  <c r="S37" i="27"/>
  <c r="U37" i="27"/>
  <c r="W37" i="27"/>
  <c r="P37" i="27"/>
  <c r="T37" i="27"/>
  <c r="X37" i="27"/>
  <c r="N37" i="27"/>
  <c r="V37" i="27"/>
  <c r="R37" i="27"/>
  <c r="M36" i="27"/>
  <c r="O36" i="27"/>
  <c r="Q36" i="27"/>
  <c r="S36" i="27"/>
  <c r="U36" i="27"/>
  <c r="W36" i="27"/>
  <c r="P36" i="27"/>
  <c r="T36" i="27"/>
  <c r="X36" i="27"/>
  <c r="R36" i="27"/>
  <c r="N36" i="27"/>
  <c r="V36" i="27"/>
  <c r="M35" i="27"/>
  <c r="O35" i="27"/>
  <c r="Q35" i="27"/>
  <c r="S35" i="27"/>
  <c r="U35" i="27"/>
  <c r="W35" i="27"/>
  <c r="P35" i="27"/>
  <c r="T35" i="27"/>
  <c r="X35" i="27"/>
  <c r="N35" i="27"/>
  <c r="V35" i="27"/>
  <c r="R35" i="27"/>
  <c r="M34" i="27"/>
  <c r="O34" i="27"/>
  <c r="Q34" i="27"/>
  <c r="S34" i="27"/>
  <c r="U34" i="27"/>
  <c r="W34" i="27"/>
  <c r="P34" i="27"/>
  <c r="T34" i="27"/>
  <c r="X34" i="27"/>
  <c r="R34" i="27"/>
  <c r="V34" i="27"/>
  <c r="N34" i="27"/>
  <c r="M33" i="27"/>
  <c r="O33" i="27"/>
  <c r="Q33" i="27"/>
  <c r="S33" i="27"/>
  <c r="U33" i="27"/>
  <c r="W33" i="27"/>
  <c r="P33" i="27"/>
  <c r="T33" i="27"/>
  <c r="X33" i="27"/>
  <c r="N33" i="27"/>
  <c r="V33" i="27"/>
  <c r="R33" i="27"/>
  <c r="M32" i="27"/>
  <c r="O32" i="27"/>
  <c r="Q32" i="27"/>
  <c r="S32" i="27"/>
  <c r="U32" i="27"/>
  <c r="W32" i="27"/>
  <c r="P32" i="27"/>
  <c r="T32" i="27"/>
  <c r="X32" i="27"/>
  <c r="R32" i="27"/>
  <c r="N32" i="27"/>
  <c r="V32" i="27"/>
  <c r="M31" i="27"/>
  <c r="O31" i="27"/>
  <c r="Q31" i="27"/>
  <c r="S31" i="27"/>
  <c r="U31" i="27"/>
  <c r="W31" i="27"/>
  <c r="P31" i="27"/>
  <c r="T31" i="27"/>
  <c r="X31" i="27"/>
  <c r="N31" i="27"/>
  <c r="V31" i="27"/>
  <c r="R31" i="27"/>
  <c r="M30" i="27"/>
  <c r="O30" i="27"/>
  <c r="Q30" i="27"/>
  <c r="S30" i="27"/>
  <c r="U30" i="27"/>
  <c r="W30" i="27"/>
  <c r="P30" i="27"/>
  <c r="T30" i="27"/>
  <c r="X30" i="27"/>
  <c r="R30" i="27"/>
  <c r="V30" i="27"/>
  <c r="N30" i="27"/>
  <c r="M29" i="27"/>
  <c r="O29" i="27"/>
  <c r="Q29" i="27"/>
  <c r="S29" i="27"/>
  <c r="U29" i="27"/>
  <c r="W29" i="27"/>
  <c r="P29" i="27"/>
  <c r="T29" i="27"/>
  <c r="X29" i="27"/>
  <c r="N29" i="27"/>
  <c r="V29" i="27"/>
  <c r="R29" i="27"/>
  <c r="M28" i="27"/>
  <c r="O28" i="27"/>
  <c r="Q28" i="27"/>
  <c r="S28" i="27"/>
  <c r="U28" i="27"/>
  <c r="W28" i="27"/>
  <c r="P28" i="27"/>
  <c r="T28" i="27"/>
  <c r="X28" i="27"/>
  <c r="R28" i="27"/>
  <c r="N28" i="27"/>
  <c r="V28" i="27"/>
  <c r="M27" i="27"/>
  <c r="O27" i="27"/>
  <c r="Q27" i="27"/>
  <c r="S27" i="27"/>
  <c r="U27" i="27"/>
  <c r="W27" i="27"/>
  <c r="P27" i="27"/>
  <c r="T27" i="27"/>
  <c r="X27" i="27"/>
  <c r="N27" i="27"/>
  <c r="V27" i="27"/>
  <c r="R27" i="27"/>
  <c r="M26" i="27"/>
  <c r="O26" i="27"/>
  <c r="Q26" i="27"/>
  <c r="S26" i="27"/>
  <c r="U26" i="27"/>
  <c r="W26" i="27"/>
  <c r="P26" i="27"/>
  <c r="T26" i="27"/>
  <c r="X26" i="27"/>
  <c r="R26" i="27"/>
  <c r="V26" i="27"/>
  <c r="N26" i="27"/>
  <c r="M25" i="27"/>
  <c r="O25" i="27"/>
  <c r="Q25" i="27"/>
  <c r="S25" i="27"/>
  <c r="U25" i="27"/>
  <c r="W25" i="27"/>
  <c r="P25" i="27"/>
  <c r="T25" i="27"/>
  <c r="X25" i="27"/>
  <c r="N25" i="27"/>
  <c r="V25" i="27"/>
  <c r="R25" i="27"/>
  <c r="M24" i="27"/>
  <c r="O24" i="27"/>
  <c r="Q24" i="27"/>
  <c r="S24" i="27"/>
  <c r="U24" i="27"/>
  <c r="W24" i="27"/>
  <c r="P24" i="27"/>
  <c r="T24" i="27"/>
  <c r="X24" i="27"/>
  <c r="R24" i="27"/>
  <c r="N24" i="27"/>
  <c r="V24" i="27"/>
  <c r="M23" i="27"/>
  <c r="O23" i="27"/>
  <c r="Q23" i="27"/>
  <c r="S23" i="27"/>
  <c r="U23" i="27"/>
  <c r="W23" i="27"/>
  <c r="P23" i="27"/>
  <c r="T23" i="27"/>
  <c r="X23" i="27"/>
  <c r="N23" i="27"/>
  <c r="V23" i="27"/>
  <c r="R23" i="27"/>
  <c r="M22" i="27"/>
  <c r="O22" i="27"/>
  <c r="Q22" i="27"/>
  <c r="S22" i="27"/>
  <c r="U22" i="27"/>
  <c r="W22" i="27"/>
  <c r="P22" i="27"/>
  <c r="T22" i="27"/>
  <c r="X22" i="27"/>
  <c r="R22" i="27"/>
  <c r="V22" i="27"/>
  <c r="N22" i="27"/>
  <c r="N21" i="27"/>
  <c r="O21" i="27"/>
  <c r="Q21" i="27"/>
  <c r="S21" i="27"/>
  <c r="U21" i="27"/>
  <c r="W21" i="27"/>
  <c r="P21" i="27"/>
  <c r="T21" i="27"/>
  <c r="X21" i="27"/>
  <c r="M21" i="27"/>
  <c r="V21" i="27"/>
  <c r="R21" i="27"/>
  <c r="N20" i="27"/>
  <c r="P20" i="27"/>
  <c r="R20" i="27"/>
  <c r="T20" i="27"/>
  <c r="V20" i="27"/>
  <c r="X20" i="27"/>
  <c r="O20" i="27"/>
  <c r="S20" i="27"/>
  <c r="W20" i="27"/>
  <c r="M20" i="27"/>
  <c r="U20" i="27"/>
  <c r="Q20" i="27"/>
  <c r="N19" i="27"/>
  <c r="P19" i="27"/>
  <c r="R19" i="27"/>
  <c r="T19" i="27"/>
  <c r="V19" i="27"/>
  <c r="X19" i="27"/>
  <c r="O19" i="27"/>
  <c r="S19" i="27"/>
  <c r="W19" i="27"/>
  <c r="Q19" i="27"/>
  <c r="U19" i="27"/>
  <c r="M19" i="27"/>
  <c r="N18" i="27"/>
  <c r="P18" i="27"/>
  <c r="R18" i="27"/>
  <c r="T18" i="27"/>
  <c r="V18" i="27"/>
  <c r="X18" i="27"/>
  <c r="O18" i="27"/>
  <c r="S18" i="27"/>
  <c r="W18" i="27"/>
  <c r="M18" i="27"/>
  <c r="U18" i="27"/>
  <c r="Q18" i="27"/>
  <c r="N16" i="27"/>
  <c r="P16" i="27"/>
  <c r="R16" i="27"/>
  <c r="T16" i="27"/>
  <c r="V16" i="27"/>
  <c r="X16" i="27"/>
  <c r="O16" i="27"/>
  <c r="S16" i="27"/>
  <c r="W16" i="27"/>
  <c r="Q16" i="27"/>
  <c r="M16" i="27"/>
  <c r="U16" i="27"/>
  <c r="N15" i="27"/>
  <c r="P15" i="27"/>
  <c r="R15" i="27"/>
  <c r="T15" i="27"/>
  <c r="V15" i="27"/>
  <c r="X15" i="27"/>
  <c r="O15" i="27"/>
  <c r="S15" i="27"/>
  <c r="W15" i="27"/>
  <c r="M15" i="27"/>
  <c r="U15" i="27"/>
  <c r="Q15" i="27"/>
  <c r="N14" i="27"/>
  <c r="P14" i="27"/>
  <c r="R14" i="27"/>
  <c r="T14" i="27"/>
  <c r="V14" i="27"/>
  <c r="X14" i="27"/>
  <c r="O14" i="27"/>
  <c r="S14" i="27"/>
  <c r="W14" i="27"/>
  <c r="Q14" i="27"/>
  <c r="U14" i="27"/>
  <c r="M14" i="27"/>
  <c r="N13" i="27"/>
  <c r="P13" i="27"/>
  <c r="R13" i="27"/>
  <c r="T13" i="27"/>
  <c r="V13" i="27"/>
  <c r="X13" i="27"/>
  <c r="O13" i="27"/>
  <c r="S13" i="27"/>
  <c r="W13" i="27"/>
  <c r="M13" i="27"/>
  <c r="U13" i="27"/>
  <c r="Q13" i="27"/>
  <c r="N12" i="27"/>
  <c r="P12" i="27"/>
  <c r="R12" i="27"/>
  <c r="T12" i="27"/>
  <c r="V12" i="27"/>
  <c r="X12" i="27"/>
  <c r="O12" i="27"/>
  <c r="S12" i="27"/>
  <c r="W12" i="27"/>
  <c r="Q12" i="27"/>
  <c r="M12" i="27"/>
  <c r="U12" i="27"/>
  <c r="N11" i="27"/>
  <c r="P11" i="27"/>
  <c r="R11" i="27"/>
  <c r="T11" i="27"/>
  <c r="V11" i="27"/>
  <c r="X11" i="27"/>
  <c r="O11" i="27"/>
  <c r="S11" i="27"/>
  <c r="W11" i="27"/>
  <c r="M11" i="27"/>
  <c r="U11" i="27"/>
  <c r="Q11" i="27"/>
  <c r="N10" i="27"/>
  <c r="P10" i="27"/>
  <c r="R10" i="27"/>
  <c r="T10" i="27"/>
  <c r="V10" i="27"/>
  <c r="X10" i="27"/>
  <c r="O10" i="27"/>
  <c r="S10" i="27"/>
  <c r="W10" i="27"/>
  <c r="Q10" i="27"/>
  <c r="U10" i="27"/>
  <c r="M10" i="27"/>
  <c r="N9" i="27"/>
  <c r="P9" i="27"/>
  <c r="R9" i="27"/>
  <c r="T9" i="27"/>
  <c r="V9" i="27"/>
  <c r="X9" i="27"/>
  <c r="O9" i="27"/>
  <c r="S9" i="27"/>
  <c r="W9" i="27"/>
  <c r="M9" i="27"/>
  <c r="U9" i="27"/>
  <c r="Q9" i="27"/>
  <c r="N8" i="27"/>
  <c r="P8" i="27"/>
  <c r="R8" i="27"/>
  <c r="T8" i="27"/>
  <c r="V8" i="27"/>
  <c r="X8" i="27"/>
  <c r="O8" i="27"/>
  <c r="S8" i="27"/>
  <c r="W8" i="27"/>
  <c r="Q8" i="27"/>
  <c r="M8" i="27"/>
  <c r="U8" i="27"/>
  <c r="N7" i="27"/>
  <c r="P7" i="27"/>
  <c r="R7" i="27"/>
  <c r="T7" i="27"/>
  <c r="V7" i="27"/>
  <c r="X7" i="27"/>
  <c r="O7" i="27"/>
  <c r="S7" i="27"/>
  <c r="W7" i="27"/>
  <c r="M7" i="27"/>
  <c r="U7" i="27"/>
  <c r="Q7" i="27"/>
  <c r="N6" i="27"/>
  <c r="P6" i="27"/>
  <c r="R6" i="27"/>
  <c r="T6" i="27"/>
  <c r="V6" i="27"/>
  <c r="X6" i="27"/>
  <c r="O6" i="27"/>
  <c r="S6" i="27"/>
  <c r="W6" i="27"/>
  <c r="Q6" i="27"/>
  <c r="U6" i="27"/>
  <c r="M17" i="27"/>
  <c r="O17" i="27"/>
  <c r="Q17" i="27"/>
  <c r="S17" i="27"/>
  <c r="U17" i="27"/>
  <c r="W17" i="27"/>
  <c r="P17" i="27"/>
  <c r="R17" i="27"/>
  <c r="T17" i="27"/>
  <c r="V17" i="27"/>
  <c r="X17" i="27"/>
  <c r="E23" i="21"/>
  <c r="C23" i="21"/>
  <c r="L2" i="21"/>
  <c r="D6" i="19" l="1"/>
  <c r="C6" i="19" s="1"/>
  <c r="D8" i="19"/>
  <c r="C8" i="19" s="1"/>
  <c r="D5" i="19"/>
  <c r="C5" i="19" s="1"/>
  <c r="D7" i="19"/>
  <c r="C7" i="19" s="1"/>
  <c r="D4" i="19"/>
  <c r="C4" i="19" s="1"/>
  <c r="E6" i="21"/>
  <c r="C6" i="21"/>
  <c r="G6" i="21"/>
</calcChain>
</file>

<file path=xl/sharedStrings.xml><?xml version="1.0" encoding="utf-8"?>
<sst xmlns="http://schemas.openxmlformats.org/spreadsheetml/2006/main" count="323" uniqueCount="210">
  <si>
    <t>Anlagengruppe</t>
  </si>
  <si>
    <t>Grundstücksanlagen, Bauten für Transportwesen</t>
  </si>
  <si>
    <t>Betriebsgebäude</t>
  </si>
  <si>
    <t>Verwaltungsgebäude</t>
  </si>
  <si>
    <t>Lagereinrichtung</t>
  </si>
  <si>
    <t>Hardware</t>
  </si>
  <si>
    <t>Software</t>
  </si>
  <si>
    <t>Zuständigkeit</t>
  </si>
  <si>
    <t xml:space="preserve">Erhebungsbogen des </t>
  </si>
  <si>
    <t>Aktivierungs-jahr</t>
  </si>
  <si>
    <t>Kostenart</t>
  </si>
  <si>
    <t>Kosten
[EUR]</t>
  </si>
  <si>
    <t>Erlöse
[EUR]</t>
  </si>
  <si>
    <t>Summe:</t>
  </si>
  <si>
    <t>Gesamt:</t>
  </si>
  <si>
    <t xml:space="preserve">Jahr </t>
  </si>
  <si>
    <t>Datum des Netzübergangs</t>
  </si>
  <si>
    <t>Tabelle</t>
  </si>
  <si>
    <t>Zelle</t>
  </si>
  <si>
    <t>Anmerkung</t>
  </si>
  <si>
    <t>Geschäftsausstattung (ohne EDV, Werkzeuge/Geräte); Vermittlungseinrichtungen</t>
  </si>
  <si>
    <t>Bitte wählen</t>
  </si>
  <si>
    <t>Abgabedatum des Erhebungsbogens</t>
  </si>
  <si>
    <t>Sonstiges
[EUR]</t>
  </si>
  <si>
    <t>Härtefall
[EUR]</t>
  </si>
  <si>
    <t>Bezeichnung des übergehenden Netzgebietes</t>
  </si>
  <si>
    <t>Erstmalige Historische Anschaffungs-/Herstellungskosten bezogen auf das Anschaffungsjahr
[EUR]</t>
  </si>
  <si>
    <t>Allgemeine Daten</t>
  </si>
  <si>
    <t>Aktenzeichen, unter dem das Verfahren zur Festlegung der Erlösobergrenze geführt wird</t>
  </si>
  <si>
    <t>Art des Verfahrens zur Festsetzung der Erlösobergrenze</t>
  </si>
  <si>
    <t>Art des Verfahrens, zur Festsetzung der Erlösobergrenze</t>
  </si>
  <si>
    <t>Anlagen-
gruppen-
nummer</t>
  </si>
  <si>
    <t>Bundesnetzagentur</t>
  </si>
  <si>
    <t>LRegB Niedersachsen</t>
  </si>
  <si>
    <t>LRegB Saarland</t>
  </si>
  <si>
    <t>LRegB Rheinland-Pfalz</t>
  </si>
  <si>
    <t>LRegB Nordrhein-Westfalen</t>
  </si>
  <si>
    <t>LRegB Sachsen</t>
  </si>
  <si>
    <t>LRegB Sachsen-Anhalt</t>
  </si>
  <si>
    <t>LRegB Mecklenburg-Vorpommern</t>
  </si>
  <si>
    <t>Ausfüllhilfe</t>
  </si>
  <si>
    <t>Übersicht Tabellenblätter</t>
  </si>
  <si>
    <t>Allgemeine Hinweise zum Erhebungsbogen</t>
  </si>
  <si>
    <t>Die Zellen des Erhebungsbogens sind farblich markiert:</t>
  </si>
  <si>
    <t>keine Eingabe</t>
  </si>
  <si>
    <t>Eingabe erwartet</t>
  </si>
  <si>
    <t>In diesem Tabellenblatt können Sie Anmerkungen zu den von Ihnen eingetragenen Werten unter Nennung des relevanten Tabellenblattes sowie der Zelle einfügen.</t>
  </si>
  <si>
    <r>
      <rPr>
        <b/>
        <sz val="10"/>
        <rFont val="Arial"/>
        <family val="2"/>
      </rPr>
      <t>1. Aufteilung der dauerhaft nicht beeinflussbaren Kostenanteile:</t>
    </r>
    <r>
      <rPr>
        <sz val="10"/>
        <rFont val="Arial"/>
        <family val="2"/>
      </rPr>
      <t xml:space="preserve"> </t>
    </r>
  </si>
  <si>
    <t>Für Netzbetreiber des sog. Regelverfahrens sind die einzelnen Positionen gemäß § 11 Abs. 2 ARegV für den übergehenden Netzteil anzugeben.</t>
  </si>
  <si>
    <t>Datum des Antrags auf Neufestlegung der Erlösobergrenzen 
gem. § 26 ARegV</t>
  </si>
  <si>
    <r>
      <t xml:space="preserve">Aktenzeichen, unter dem das Verfahren zur Festlegung der Erlösobergrenze geführt wird: </t>
    </r>
    <r>
      <rPr>
        <sz val="10"/>
        <rFont val="Arial"/>
        <family val="2"/>
      </rPr>
      <t>Angabe des Aktenzeichens des Erlösobergrenzenverfahrens für die betreffende Regulierungsperiode der Bundesnetzagentur oder der Landesregulierungsbehörde</t>
    </r>
  </si>
  <si>
    <t>aus einem vereinfachten Verfahren gemäß § 24 Abs. 2 Satz 3 i.V.m. § 14 Abs. 1 ARegV übergehende dauerhaft nicht beeinflussbare Kostenanteile (ohne vorgelagerte Netzkosten)</t>
  </si>
  <si>
    <t>Gleisanlagen, Eisenbahnwagen</t>
  </si>
  <si>
    <t>Gasbehälter</t>
  </si>
  <si>
    <t>Gasreinigungsanlagen</t>
  </si>
  <si>
    <t>Leit- und Energietechnik (Erdgasverdichteranlagen)</t>
  </si>
  <si>
    <t>Nebenanlagen (Erdgasverdichteranlagen)</t>
  </si>
  <si>
    <t>Verkehrswege</t>
  </si>
  <si>
    <t>Hausdruckregler/Zählerregler</t>
  </si>
  <si>
    <t>Sicherheitseinrichtungen (Mess-, Regel- und Zähleranlagen)</t>
  </si>
  <si>
    <t>Leit- und Energietechnik (Mess-, Regel- und Zähleranlagen)</t>
  </si>
  <si>
    <t>Nebenanlagen (Mess-, Regel- und Zähleranlagen)</t>
  </si>
  <si>
    <t>Gebäude (Mess-, Regel- und Zähleranlagen)</t>
  </si>
  <si>
    <t>Untergrenze
gem. Anlage 1 GasNEV</t>
  </si>
  <si>
    <t>Obergrenze
gem. Anlage 1 GasNEV</t>
  </si>
  <si>
    <r>
      <t>Betriebsnummer der Bundesnetzagentur:</t>
    </r>
    <r>
      <rPr>
        <sz val="10"/>
        <rFont val="Arial"/>
        <family val="2"/>
      </rPr>
      <t xml:space="preserve"> Hier ist die von der Bundesnetzagentur dem Gasnetzbetreiber zugewiesene aktuelle Betriebsnummer einzutragen.</t>
    </r>
  </si>
  <si>
    <t>Konzessionsabgaben (Nr. 2)</t>
  </si>
  <si>
    <t>Betriebssteuern (Nr. 3)</t>
  </si>
  <si>
    <t>Erforderliche Inanspruchnahme vorgelagerter Netzebenen (Nr. 4)</t>
  </si>
  <si>
    <t>Kapitalkosten aus genehmigten Investitionsmaßnahmen nach § 23 ARegV (Nr. 6)</t>
  </si>
  <si>
    <t>Betriebs- und Personalratstätigkeit (Nr. 10)</t>
  </si>
  <si>
    <t>Berufsausbildung, Weiterbildung, Betriebskindertagesstätten (Nr. 11)</t>
  </si>
  <si>
    <t>Auflösung von BKZ / Netzanschlusskostenbeiträgen in Verbindung mit der GasNEV (Nr. 13)</t>
  </si>
  <si>
    <t>Kosten oder Erlöse aus Maßnahmen, die einer wirksamen Verfahresregulierung unterliegen</t>
  </si>
  <si>
    <t>Daten des abgebenden Netzbetreibers</t>
  </si>
  <si>
    <t>Daten des aufnehmenden Netzbetreibers</t>
  </si>
  <si>
    <t>Nutzungsdauer Unterer Rand</t>
  </si>
  <si>
    <t>Nutzungsdauer Oberer Rand</t>
  </si>
  <si>
    <t>A-Allgemeine Informationen</t>
  </si>
  <si>
    <t>B-Erlösobergrenzen</t>
  </si>
  <si>
    <t>C-Kosten</t>
  </si>
  <si>
    <t>Summe</t>
  </si>
  <si>
    <t>E-BKZ</t>
  </si>
  <si>
    <t>F-Erläuterungen</t>
  </si>
  <si>
    <t>Für Netzbetreiber, die am vereinfachten Verfahren teilnehmen, reduzieren sich die Angaben im Tabellenblatt auf die Kosten gemäß § 24 Abs. 2 Satz 3 i.V.m. § 14 Abs. 1 ARegV übergehende dauerhaft nicht beeinflussbare Kostenanteile (ohne vorgelagerte Netzkosten).</t>
  </si>
  <si>
    <t>Zugangsjahr</t>
  </si>
  <si>
    <t>jährliche Auflösungen</t>
  </si>
  <si>
    <t>Erläuterungen</t>
  </si>
  <si>
    <t>Aufteilung der Anschaffungs- und Herstellungskosten des Sachanlagevermögens zum Zeitpunkt des Teilnetzübergangs</t>
  </si>
  <si>
    <t>Baukostenzuschüsse / Netzanschlusskostenbeiträge</t>
  </si>
  <si>
    <t xml:space="preserve">Allgemeine Informationen </t>
  </si>
  <si>
    <t>Name des abgebenden Netzbetreibers</t>
  </si>
  <si>
    <t>Name des aufnehmenden Netzbetreibers</t>
  </si>
  <si>
    <t>Kosten und Erlöse sind im vorliegenden Erhebungsbogen nicht anzugeben, sofern sie auf eine Veränderung der vorgelagerten Netzkosten, der anfallenden Auflösungsbeträge von Baukostenzuschüssen oder Netzanschlusskostenbeiträgen oder Kosten aus Investitionsmaßnahmen nach § 23 ARegV zurückzuführen sind.</t>
  </si>
  <si>
    <t>Anfang</t>
  </si>
  <si>
    <t>Ende</t>
  </si>
  <si>
    <t>2. Zeitraum</t>
  </si>
  <si>
    <t>3. Zeitraum</t>
  </si>
  <si>
    <t>1. Zeitraum</t>
  </si>
  <si>
    <t>EOG</t>
  </si>
  <si>
    <t>KAdnb</t>
  </si>
  <si>
    <t>Zeiträume</t>
  </si>
  <si>
    <t>Die Erlösobergrenze wird ohne VPI sowie PF berechnet, da diese nach § 4 Abs. 3 bis 5 ARegV anzupassen ist. Kosten und Erlöse sind im vorliegenden Erhebungsbogen nicht anzugeben, sofern sie auf eine Veränderung der vorgelagerten Netzkosten, der anfallenden Auflösungsbeträge von Baukostenzuschüssen oder Netzanschlusskostenbeiträgen oder Kosten aus Investitionsmaßnahmen nach § 23 ARegV zurückzuführen sind.</t>
  </si>
  <si>
    <t>Aufteilung der dauerhaft nicht beeinflussbaren Kostenanteile</t>
  </si>
  <si>
    <t>Übertragung kalenderjährlicher Erlösobergrenzen (vom abgebenden Netzbetreiber auf den aufnehmenden Netzbetreiber zu übertragende Erlösobergrenzenanteile)</t>
  </si>
  <si>
    <t>volatile Kostenanteile nach § 11 Abs. 5 ARegV</t>
  </si>
  <si>
    <t>Saldo</t>
  </si>
  <si>
    <t>Aufteilung der volatilen Kostenanteile im Ausgangsniveau</t>
  </si>
  <si>
    <t>Dieses Tabellenblatt dient der Angabe des übergehenden Sachanlagevermögens vom abgebenden Netzbetreiber auf den aufnehmenden Netzbetreiber.</t>
  </si>
  <si>
    <t>(vom abgebenden auf den aufnehmenden Netzbetreiber zu übertragende Werte)</t>
  </si>
  <si>
    <t>historische Zugänge der zu übertragenden Zuschüsse</t>
  </si>
  <si>
    <r>
      <t xml:space="preserve">Name des abgebenden Netzbetreibers oder aufnehmenden Netzbetreibers: </t>
    </r>
    <r>
      <rPr>
        <sz val="10"/>
        <rFont val="Arial"/>
        <family val="2"/>
      </rPr>
      <t>Der aktuelle im Handelsregister eingetragene Name des Netzbetreibers ist zu erfassen.</t>
    </r>
  </si>
  <si>
    <t>01.01</t>
  </si>
  <si>
    <t>Aufteilung der Gesamtkosten des Ausgangsniveaus, hier der dauerhaft nicht beeinflussbaren Kostenanteile</t>
  </si>
  <si>
    <t>Gesetzliche Abnahme- und Vergütungspflichten (Nr.1)</t>
  </si>
  <si>
    <t>Auflösung des Abzugsbetrags nach § 23 Absatz 2a ARegV (Nr. 6a)</t>
  </si>
  <si>
    <t>Forschung und Entwicklung nach Maßgabe des § 25a ARegV (Nr. 12a)</t>
  </si>
  <si>
    <t>Besteht eine Einigung bezüglich des übergehenden Erlösobergrenzenanteils gem. § 26 Abs. 2 ARegV?</t>
  </si>
  <si>
    <t>Grundsätzlich sind auch bei Nichteinigkeit eines Netzübergangs Teile des Erhebungsbogens wie A-Allgemeine Informationen, D-Sachanlagenvermögen und E-BKZ zu befüllen, damit die Bundesnetzagentur den übergehenden Erlösobergrenzeanteil bestimmen kann.</t>
  </si>
  <si>
    <t>Hier sind die vom abgebenden Netzbetreiber auf den aufnehmenden Netzbetreiber zu übertragenden Baukostenzuschüsse/Netzanschlusskostenbeiträge einzutragen.</t>
  </si>
  <si>
    <t>Die volatilen Kosten, sofern sie übergehen, sind im Ausgangsniveau aufzuteilen. Diese Kosten sind allerdings nicht Bestandteil der übergehenden EOG, aufgrund der t-0 Anpassung. Diese Anpassung findet beim ab- und aufnehmenden Netzbetreiber selbst statt.</t>
  </si>
  <si>
    <t>Berechnung durch BNetzA</t>
  </si>
  <si>
    <t>Dieses Tabellenblatt dient der Angabe der übergehenden Erlösobergrenzenanteile vom abgebenden Netzbetreiber auf den aufnehmenden Netzbetreiber. Hierbei ist nur der zu übertragende Erlösobergrenzenanteil des übergehenden Netzteils einzutragen.</t>
  </si>
  <si>
    <r>
      <t xml:space="preserve">Erlösobergrenze (EOG) </t>
    </r>
    <r>
      <rPr>
        <b/>
        <sz val="11"/>
        <rFont val="Calibri"/>
        <family val="2"/>
        <scheme val="minor"/>
      </rPr>
      <t>ohne (VPI</t>
    </r>
    <r>
      <rPr>
        <b/>
        <vertAlign val="subscript"/>
        <sz val="11"/>
        <rFont val="Calibri"/>
        <family val="2"/>
        <scheme val="minor"/>
      </rPr>
      <t>t</t>
    </r>
    <r>
      <rPr>
        <b/>
        <sz val="11"/>
        <rFont val="Calibri"/>
        <family val="2"/>
        <scheme val="minor"/>
      </rPr>
      <t>/VPI</t>
    </r>
    <r>
      <rPr>
        <b/>
        <vertAlign val="subscript"/>
        <sz val="11"/>
        <rFont val="Calibri"/>
        <family val="2"/>
        <scheme val="minor"/>
      </rPr>
      <t>0</t>
    </r>
    <r>
      <rPr>
        <b/>
        <sz val="11"/>
        <rFont val="Calibri"/>
        <family val="2"/>
        <scheme val="minor"/>
      </rPr>
      <t>-PF</t>
    </r>
    <r>
      <rPr>
        <b/>
        <vertAlign val="subscript"/>
        <sz val="11"/>
        <rFont val="Calibri"/>
        <family val="2"/>
        <scheme val="minor"/>
      </rPr>
      <t>t</t>
    </r>
    <r>
      <rPr>
        <b/>
        <sz val="11"/>
        <rFont val="Calibri"/>
        <family val="2"/>
        <scheme val="minor"/>
      </rPr>
      <t>)</t>
    </r>
    <r>
      <rPr>
        <sz val="11"/>
        <rFont val="Calibri"/>
        <family val="2"/>
        <scheme val="minor"/>
      </rPr>
      <t xml:space="preserve">
[EUR]</t>
    </r>
  </si>
  <si>
    <r>
      <t xml:space="preserve">dauerhaft nicht beeinflussbare Kostenanteile (ohne vg. Netzkosten) </t>
    </r>
    <r>
      <rPr>
        <b/>
        <i/>
        <sz val="11"/>
        <rFont val="Calibri"/>
        <family val="2"/>
        <scheme val="minor"/>
      </rPr>
      <t>KA</t>
    </r>
    <r>
      <rPr>
        <b/>
        <i/>
        <vertAlign val="subscript"/>
        <sz val="11"/>
        <rFont val="Calibri"/>
        <family val="2"/>
        <scheme val="minor"/>
      </rPr>
      <t>dnb,t</t>
    </r>
    <r>
      <rPr>
        <sz val="11"/>
        <rFont val="Calibri"/>
        <family val="2"/>
        <scheme val="minor"/>
      </rPr>
      <t xml:space="preserve">
[EUR]</t>
    </r>
  </si>
  <si>
    <r>
      <t xml:space="preserve">vorübergehend nicht beeinflussbare Kostenanteile </t>
    </r>
    <r>
      <rPr>
        <b/>
        <i/>
        <sz val="11"/>
        <rFont val="Calibri"/>
        <family val="2"/>
        <scheme val="minor"/>
      </rPr>
      <t>KA</t>
    </r>
    <r>
      <rPr>
        <b/>
        <i/>
        <vertAlign val="subscript"/>
        <sz val="11"/>
        <rFont val="Calibri"/>
        <family val="2"/>
        <scheme val="minor"/>
      </rPr>
      <t>vnb,t</t>
    </r>
    <r>
      <rPr>
        <sz val="11"/>
        <rFont val="Calibri"/>
        <family val="2"/>
        <scheme val="minor"/>
      </rPr>
      <t xml:space="preserve">
[EUR]</t>
    </r>
  </si>
  <si>
    <r>
      <t xml:space="preserve">nicht abgebaute beeinflussbare Kostenanteile  </t>
    </r>
    <r>
      <rPr>
        <b/>
        <i/>
        <sz val="11"/>
        <rFont val="Calibri"/>
        <family val="2"/>
        <scheme val="minor"/>
      </rPr>
      <t>KA</t>
    </r>
    <r>
      <rPr>
        <b/>
        <i/>
        <vertAlign val="subscript"/>
        <sz val="11"/>
        <rFont val="Calibri"/>
        <family val="2"/>
        <scheme val="minor"/>
      </rPr>
      <t>b,t</t>
    </r>
    <r>
      <rPr>
        <sz val="11"/>
        <rFont val="Calibri"/>
        <family val="2"/>
        <scheme val="minor"/>
      </rPr>
      <t xml:space="preserve">
[EUR]</t>
    </r>
  </si>
  <si>
    <r>
      <t xml:space="preserve">verteilter Effizienzbonus 
</t>
    </r>
    <r>
      <rPr>
        <b/>
        <i/>
        <sz val="11"/>
        <rFont val="Calibri"/>
        <family val="2"/>
        <scheme val="minor"/>
      </rPr>
      <t>B</t>
    </r>
    <r>
      <rPr>
        <b/>
        <i/>
        <vertAlign val="subscript"/>
        <sz val="11"/>
        <rFont val="Calibri"/>
        <family val="2"/>
        <scheme val="minor"/>
      </rPr>
      <t>0</t>
    </r>
    <r>
      <rPr>
        <b/>
        <i/>
        <sz val="11"/>
        <rFont val="Calibri"/>
        <family val="2"/>
        <scheme val="minor"/>
      </rPr>
      <t>/T</t>
    </r>
    <r>
      <rPr>
        <sz val="11"/>
        <rFont val="Calibri"/>
        <family val="2"/>
        <scheme val="minor"/>
      </rPr>
      <t xml:space="preserve">
[EUR]</t>
    </r>
  </si>
  <si>
    <r>
      <t xml:space="preserve">Summe der Zu- und Abschläge auf die Erlösobergrenze nach § 5 Absatz 3 ARegV (Regulierungskonto)
</t>
    </r>
    <r>
      <rPr>
        <b/>
        <i/>
        <sz val="11"/>
        <rFont val="Calibri"/>
        <family val="2"/>
        <scheme val="minor"/>
      </rPr>
      <t>S</t>
    </r>
    <r>
      <rPr>
        <b/>
        <i/>
        <vertAlign val="subscript"/>
        <sz val="11"/>
        <rFont val="Calibri"/>
        <family val="2"/>
        <scheme val="minor"/>
      </rPr>
      <t>t</t>
    </r>
    <r>
      <rPr>
        <sz val="11"/>
        <rFont val="Calibri"/>
        <family val="2"/>
        <scheme val="minor"/>
      </rPr>
      <t xml:space="preserve">
[EUR]</t>
    </r>
  </si>
  <si>
    <r>
      <t xml:space="preserve">Anpassungsbetrag 
aus dem Regulierungs-kontosaldo      </t>
    </r>
    <r>
      <rPr>
        <b/>
        <sz val="11"/>
        <rFont val="Calibri"/>
        <family val="2"/>
        <scheme val="minor"/>
      </rPr>
      <t xml:space="preserve"> 
</t>
    </r>
    <r>
      <rPr>
        <b/>
        <i/>
        <sz val="11"/>
        <rFont val="Calibri"/>
        <family val="2"/>
        <scheme val="minor"/>
      </rPr>
      <t>S</t>
    </r>
    <r>
      <rPr>
        <b/>
        <i/>
        <vertAlign val="subscript"/>
        <sz val="11"/>
        <rFont val="Calibri"/>
        <family val="2"/>
        <scheme val="minor"/>
      </rPr>
      <t>2019</t>
    </r>
    <r>
      <rPr>
        <b/>
        <sz val="11"/>
        <rFont val="Calibri"/>
        <family val="2"/>
        <scheme val="minor"/>
      </rPr>
      <t xml:space="preserve">
</t>
    </r>
    <r>
      <rPr>
        <sz val="11"/>
        <rFont val="Calibri"/>
        <family val="2"/>
        <scheme val="minor"/>
      </rPr>
      <t>[EUR]</t>
    </r>
  </si>
  <si>
    <r>
      <t xml:space="preserve">Anpassungsbetrag 
aus dem Regulierungs-kontosaldo      </t>
    </r>
    <r>
      <rPr>
        <b/>
        <sz val="11"/>
        <rFont val="Calibri"/>
        <family val="2"/>
        <scheme val="minor"/>
      </rPr>
      <t xml:space="preserve"> 
</t>
    </r>
    <r>
      <rPr>
        <b/>
        <i/>
        <sz val="11"/>
        <rFont val="Calibri"/>
        <family val="2"/>
        <scheme val="minor"/>
      </rPr>
      <t>S</t>
    </r>
    <r>
      <rPr>
        <b/>
        <i/>
        <vertAlign val="subscript"/>
        <sz val="11"/>
        <rFont val="Calibri"/>
        <family val="2"/>
        <scheme val="minor"/>
      </rPr>
      <t>2020</t>
    </r>
    <r>
      <rPr>
        <b/>
        <sz val="11"/>
        <rFont val="Calibri"/>
        <family val="2"/>
        <scheme val="minor"/>
      </rPr>
      <t xml:space="preserve">
</t>
    </r>
    <r>
      <rPr>
        <sz val="11"/>
        <rFont val="Calibri"/>
        <family val="2"/>
        <scheme val="minor"/>
      </rPr>
      <t>[EUR]</t>
    </r>
  </si>
  <si>
    <r>
      <t>Qualitäts-
element</t>
    </r>
    <r>
      <rPr>
        <b/>
        <i/>
        <sz val="11"/>
        <rFont val="Calibri"/>
        <family val="2"/>
        <scheme val="minor"/>
      </rPr>
      <t xml:space="preserve">                Q</t>
    </r>
    <r>
      <rPr>
        <b/>
        <i/>
        <vertAlign val="subscript"/>
        <sz val="11"/>
        <rFont val="Calibri"/>
        <family val="2"/>
        <scheme val="minor"/>
      </rPr>
      <t>t</t>
    </r>
    <r>
      <rPr>
        <sz val="11"/>
        <rFont val="Calibri"/>
        <family val="2"/>
        <scheme val="minor"/>
      </rPr>
      <t xml:space="preserve">
[EUR]</t>
    </r>
  </si>
  <si>
    <r>
      <t>Betriebliche und tarifvertragliche Vereinbarungen zu Lohnzusatz- und Versorgungsleis</t>
    </r>
    <r>
      <rPr>
        <sz val="11"/>
        <color indexed="8"/>
        <rFont val="Calibri"/>
        <family val="2"/>
        <scheme val="minor"/>
      </rPr>
      <t>tungen (Abschluss vor 31.12.2016) (Nr. 9)</t>
    </r>
  </si>
  <si>
    <r>
      <t>KA</t>
    </r>
    <r>
      <rPr>
        <vertAlign val="subscript"/>
        <sz val="10"/>
        <rFont val="Arial"/>
        <family val="2"/>
      </rPr>
      <t xml:space="preserve">vnb,t </t>
    </r>
    <r>
      <rPr>
        <sz val="10"/>
        <rFont val="Arial"/>
        <family val="2"/>
      </rPr>
      <t>- Vorübergehend nicht beeinflussbarer Kostenanteil nach § 11 Absatz 3 im Basisjahr. KAvnb,t Vorübergehend nicht beeinflussbarer Kostenanteil nach § 11 Absatz 3, der für das Jahr t der jeweiligen Regulierungsperiode anzuwenden ist</t>
    </r>
  </si>
  <si>
    <r>
      <t>KA</t>
    </r>
    <r>
      <rPr>
        <vertAlign val="subscript"/>
        <sz val="10"/>
        <rFont val="Arial"/>
        <family val="2"/>
      </rPr>
      <t xml:space="preserve">b,t </t>
    </r>
    <r>
      <rPr>
        <sz val="10"/>
        <rFont val="Arial"/>
        <family val="2"/>
      </rPr>
      <t>- Beeinflussbarer Kostenanteil nach § 11 Absatz 4, der für das Jahr t der jeweiligen Regulierungsperiode anzuwenden ist</t>
    </r>
  </si>
  <si>
    <t>Durch den Netzbetreiber optional zu befüllende Felder</t>
  </si>
  <si>
    <t>Ergebnisrechnung der BNetzA, die der Netzbetreiber ersetzen kann</t>
  </si>
  <si>
    <t>LRegB Thüringen</t>
  </si>
  <si>
    <t>LRegB Bremen</t>
  </si>
  <si>
    <t>LRegB Hambug</t>
  </si>
  <si>
    <t>LRegB Bayern</t>
  </si>
  <si>
    <t>LRegB Baden-Württtemberg</t>
  </si>
  <si>
    <t>LRegB Berlin</t>
  </si>
  <si>
    <t>LRegB Schleswig-Holstein</t>
  </si>
  <si>
    <t>LRegB Hessen</t>
  </si>
  <si>
    <t>LRegB Brandenburg</t>
  </si>
  <si>
    <t>LNG Anbindungsanlagen gemäß separater Festleggung</t>
  </si>
  <si>
    <t>D1. Anlagengruppen (Gas)</t>
  </si>
  <si>
    <t>D2. Weiteres Anlagevermögen (Gas)</t>
  </si>
  <si>
    <t>Selbst geschaffene gewerbliche Schutzrechte und ähnliche Rechte und Werte</t>
  </si>
  <si>
    <t>entgeltlich erworbene Konzessionen, gewerbliche Schutzrechte und ähnliche Rechte und Werte sowie Lizenzen an solchen Rechten und Werten</t>
  </si>
  <si>
    <t>geleistete Anzahlungen auf immaterielle Vermögensgegenstände</t>
  </si>
  <si>
    <t>geleistete Anzahlungen und Anlagen im Bau des Sachanlagevermögens</t>
  </si>
  <si>
    <t>Grundstücke</t>
  </si>
  <si>
    <t>grundstücksgleiche Rechte</t>
  </si>
  <si>
    <t>Vermögensgegenstand</t>
  </si>
  <si>
    <t>Weiteres Anlagevermögen</t>
  </si>
  <si>
    <t>Abschreibung</t>
  </si>
  <si>
    <t>Anschaffungs-jahr</t>
  </si>
  <si>
    <t>D1-Sachanlagevermögen</t>
  </si>
  <si>
    <t>D2-WAV</t>
  </si>
  <si>
    <r>
      <t xml:space="preserve">Anpassungsbetrag 
aus dem Regulierungs-kontosaldo      </t>
    </r>
    <r>
      <rPr>
        <b/>
        <sz val="11"/>
        <rFont val="Calibri"/>
        <family val="2"/>
        <scheme val="minor"/>
      </rPr>
      <t xml:space="preserve"> 
</t>
    </r>
    <r>
      <rPr>
        <b/>
        <i/>
        <sz val="11"/>
        <rFont val="Calibri"/>
        <family val="2"/>
        <scheme val="minor"/>
      </rPr>
      <t>S</t>
    </r>
    <r>
      <rPr>
        <b/>
        <i/>
        <vertAlign val="subscript"/>
        <sz val="11"/>
        <rFont val="Calibri"/>
        <family val="2"/>
        <scheme val="minor"/>
      </rPr>
      <t>2021</t>
    </r>
    <r>
      <rPr>
        <b/>
        <sz val="11"/>
        <rFont val="Calibri"/>
        <family val="2"/>
        <scheme val="minor"/>
      </rPr>
      <t xml:space="preserve">
</t>
    </r>
    <r>
      <rPr>
        <sz val="11"/>
        <rFont val="Calibri"/>
        <family val="2"/>
        <scheme val="minor"/>
      </rPr>
      <t>[EUR]</t>
    </r>
  </si>
  <si>
    <r>
      <t xml:space="preserve">Anpassungsbetrag 
aus dem Regulierungs-kontosaldo      </t>
    </r>
    <r>
      <rPr>
        <b/>
        <sz val="11"/>
        <rFont val="Calibri"/>
        <family val="2"/>
        <scheme val="minor"/>
      </rPr>
      <t xml:space="preserve"> 
</t>
    </r>
    <r>
      <rPr>
        <b/>
        <i/>
        <sz val="11"/>
        <rFont val="Calibri"/>
        <family val="2"/>
        <scheme val="minor"/>
      </rPr>
      <t>S</t>
    </r>
    <r>
      <rPr>
        <b/>
        <i/>
        <vertAlign val="subscript"/>
        <sz val="11"/>
        <rFont val="Calibri"/>
        <family val="2"/>
        <scheme val="minor"/>
      </rPr>
      <t>2022</t>
    </r>
    <r>
      <rPr>
        <b/>
        <sz val="11"/>
        <rFont val="Calibri"/>
        <family val="2"/>
        <scheme val="minor"/>
      </rPr>
      <t xml:space="preserve">
</t>
    </r>
    <r>
      <rPr>
        <sz val="11"/>
        <rFont val="Calibri"/>
        <family val="2"/>
        <scheme val="minor"/>
      </rPr>
      <t>[EUR]</t>
    </r>
  </si>
  <si>
    <r>
      <t xml:space="preserve">Anpassungsbetrag 
aus dem Regulierungs-kontosaldo      </t>
    </r>
    <r>
      <rPr>
        <b/>
        <sz val="11"/>
        <rFont val="Calibri"/>
        <family val="2"/>
        <scheme val="minor"/>
      </rPr>
      <t xml:space="preserve"> 
</t>
    </r>
    <r>
      <rPr>
        <b/>
        <i/>
        <sz val="11"/>
        <rFont val="Calibri"/>
        <family val="2"/>
        <scheme val="minor"/>
      </rPr>
      <t>S</t>
    </r>
    <r>
      <rPr>
        <b/>
        <i/>
        <vertAlign val="subscript"/>
        <sz val="11"/>
        <rFont val="Calibri"/>
        <family val="2"/>
        <scheme val="minor"/>
      </rPr>
      <t>2023</t>
    </r>
    <r>
      <rPr>
        <b/>
        <sz val="11"/>
        <rFont val="Calibri"/>
        <family val="2"/>
        <scheme val="minor"/>
      </rPr>
      <t xml:space="preserve">
</t>
    </r>
    <r>
      <rPr>
        <sz val="11"/>
        <rFont val="Calibri"/>
        <family val="2"/>
        <scheme val="minor"/>
      </rPr>
      <t>[EUR]</t>
    </r>
  </si>
  <si>
    <r>
      <t xml:space="preserve">Anpassungsbetrag 
aus dem Regulierungs-kontosaldo      </t>
    </r>
    <r>
      <rPr>
        <b/>
        <sz val="11"/>
        <rFont val="Calibri"/>
        <family val="2"/>
        <scheme val="minor"/>
      </rPr>
      <t xml:space="preserve"> 
</t>
    </r>
    <r>
      <rPr>
        <b/>
        <i/>
        <sz val="11"/>
        <rFont val="Calibri"/>
        <family val="2"/>
        <scheme val="minor"/>
      </rPr>
      <t>S</t>
    </r>
    <r>
      <rPr>
        <b/>
        <i/>
        <vertAlign val="subscript"/>
        <sz val="11"/>
        <rFont val="Calibri"/>
        <family val="2"/>
        <scheme val="minor"/>
      </rPr>
      <t>2024</t>
    </r>
    <r>
      <rPr>
        <b/>
        <sz val="11"/>
        <rFont val="Calibri"/>
        <family val="2"/>
        <scheme val="minor"/>
      </rPr>
      <t xml:space="preserve">
</t>
    </r>
    <r>
      <rPr>
        <sz val="11"/>
        <rFont val="Calibri"/>
        <family val="2"/>
        <scheme val="minor"/>
      </rPr>
      <t>[EUR]</t>
    </r>
  </si>
  <si>
    <t>Nutzungsdauer (handelsrechtliche)</t>
  </si>
  <si>
    <t>zu berücksichtigende historische Anschaffungs-/Herstellungskosten bezogen auf das Anschaffungsjahr
[EUR]</t>
  </si>
  <si>
    <r>
      <t>Ausgangsniveau 
Basisjahr 2020, t</t>
    </r>
    <r>
      <rPr>
        <vertAlign val="subscript"/>
        <sz val="11"/>
        <rFont val="Calibri"/>
        <family val="2"/>
        <scheme val="minor"/>
      </rPr>
      <t>0</t>
    </r>
  </si>
  <si>
    <t>Grenzüberschreitende Kostenaufteilung nach Artikel 12  (Nr. 12)</t>
  </si>
  <si>
    <t>vor 2004</t>
  </si>
  <si>
    <t>Werkzeuge/Geräte</t>
  </si>
  <si>
    <t>Leichtfahrzeuge</t>
  </si>
  <si>
    <t>Schwerfahrzeuge</t>
  </si>
  <si>
    <t>Erdgasverdichtung</t>
  </si>
  <si>
    <t>Piping und Armaturen</t>
  </si>
  <si>
    <t>Gasmessanlagen</t>
  </si>
  <si>
    <t>Sicherheitseinrichtungen (Erdgasverdichteranlagen)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</si>
  <si>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</si>
  <si>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</si>
  <si>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</si>
  <si>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</si>
  <si>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</si>
  <si>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</si>
  <si>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</si>
  <si>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</si>
  <si>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</si>
  <si>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</si>
  <si>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Armaturen/Armaturenstationen</t>
  </si>
  <si>
    <t>Molchschleusen</t>
  </si>
  <si>
    <t>Sicherheitseinrichtungen (Rohrleitungen/HAL)</t>
  </si>
  <si>
    <t>Gaszähler der Verteilung</t>
  </si>
  <si>
    <t>Messeinrichtungen</t>
  </si>
  <si>
    <t>Regeleinrichtungen</t>
  </si>
  <si>
    <t>Verdichter in Gasmischanlagen</t>
  </si>
  <si>
    <t>Fernwirkanlagen</t>
  </si>
  <si>
    <t>Geschäfts- oder Firmenwert</t>
  </si>
  <si>
    <t xml:space="preserve">Version 1.0 </t>
  </si>
  <si>
    <t>Fehlerbeschreibung</t>
  </si>
  <si>
    <t>neuer Wert</t>
  </si>
  <si>
    <t>alter Wert</t>
  </si>
  <si>
    <t>Art Update</t>
  </si>
  <si>
    <t>Version</t>
  </si>
  <si>
    <t>1.0</t>
  </si>
  <si>
    <t>Erhebungsbogen zu § 26 ARegV - Teilnetzübergänge Gas 4. Regulierungsperiode</t>
  </si>
  <si>
    <t>Netzbetreibernummer bei der LRegB / Betriebsnummer der Bundesnetzagentur</t>
  </si>
  <si>
    <t>Bescheiddatum des Verfahrens zur Festlegung der Erlösobergrenze</t>
  </si>
  <si>
    <t>Netzbetreibernummer bei der zuständigen Regulierungsbehörde / Betriebsnummer der Bundesnetzagentur</t>
  </si>
  <si>
    <t>Bescheid- /Beschlussdatum des Verfahrens zur Festlegung der Erlösobergrenze</t>
  </si>
  <si>
    <t>Kosten für die Beschaffung von Energie zum Zwecke der Vorwärmung von Gas im Zusammenhang mit der Gasruckregelung (ohne Energiesteuern) gemäß der VOLKER-Festlegung</t>
  </si>
  <si>
    <t>Dieses Tabellenblatt dient der Angabe des übergehenden weiteren Anlagevermögens vom abgebenden Netzbetreiber auf den aufnehmenden Netzbetreiber. Es sind nur die Teile des weiteren Anlagevermögens einzutragen, die vom Netzübergang betroffen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</si>
</sst>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_-* #,##0\ _€_-;\-* #,##0\ _€_-;_-* &quot;-&quot;\ _€_-;_-@_-"/>
    <numFmt numFmtId="165" formatCode="_-* #,##0.00\ _€_-;\-* #,##0.00\ _€_-;_-* &quot;-&quot;??\ _€_-;_-@_-"/>
    <numFmt numFmtId="166" formatCode="_([$€]* #,##0.00_);_([$€]* \(#,##0.00\);_([$€]* &quot;-&quot;??_);_(@_)"/>
    <numFmt numFmtId="167" formatCode="#,##0.00\ &quot;€&quot;"/>
    <numFmt numFmtId="168" formatCode="&quot;erlösobergrenzenwirksam vom&quot;\ dd/mm/yyyy\ &quot;bis&quot;"/>
    <numFmt numFmtId="169" formatCode="#,##0.00_ ;[Red]\-#,##0.00;\-"/>
    <numFmt numFmtId="170" formatCode="##\ ##"/>
    <numFmt numFmtId="171" formatCode="##\ ##\ #"/>
    <numFmt numFmtId="172" formatCode="##\ ##\ ##"/>
    <numFmt numFmtId="173" formatCode="##\ ##\ ##\ ###"/>
    <numFmt numFmtId="174" formatCode="0_ ;\-0\ "/>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11"/>
      <name val="Arial"/>
      <family val="2"/>
    </font>
    <font>
      <u/>
      <sz val="11"/>
      <color indexed="12"/>
      <name val="Arial"/>
      <family val="2"/>
    </font>
    <font>
      <b/>
      <sz val="10"/>
      <name val="Arial"/>
      <family val="2"/>
    </font>
    <font>
      <sz val="14"/>
      <name val="Arial"/>
      <family val="2"/>
    </font>
    <font>
      <b/>
      <sz val="14"/>
      <name val="Arial"/>
      <family val="2"/>
    </font>
    <font>
      <sz val="10"/>
      <name val="Arial"/>
      <family val="2"/>
    </font>
    <font>
      <sz val="12"/>
      <name val="Arial"/>
      <family val="2"/>
    </font>
    <font>
      <b/>
      <sz val="12"/>
      <name val="Arial"/>
      <family val="2"/>
    </font>
    <font>
      <b/>
      <sz val="16"/>
      <name val="Arial"/>
      <family val="2"/>
    </font>
    <font>
      <sz val="6"/>
      <name val="Arial"/>
      <family val="2"/>
    </font>
    <font>
      <b/>
      <sz val="14"/>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i/>
      <sz val="10"/>
      <name val="Arial"/>
      <family val="2"/>
    </font>
    <font>
      <b/>
      <i/>
      <sz val="10"/>
      <name val="Arial"/>
      <family val="2"/>
    </font>
    <font>
      <b/>
      <i/>
      <sz val="9"/>
      <name val="Arial"/>
      <family val="2"/>
    </font>
    <font>
      <b/>
      <sz val="9"/>
      <name val="Arial"/>
      <family val="2"/>
    </font>
    <font>
      <sz val="10"/>
      <name val="Courier"/>
      <family val="3"/>
    </font>
    <font>
      <sz val="10"/>
      <name val="Arial"/>
      <family val="2"/>
    </font>
    <font>
      <sz val="10"/>
      <name val="Arial"/>
      <family val="2"/>
    </font>
    <font>
      <sz val="8"/>
      <name val="Times New Roman"/>
      <family val="1"/>
    </font>
    <font>
      <sz val="11"/>
      <color theme="1"/>
      <name val="Calibri"/>
      <family val="2"/>
      <scheme val="minor"/>
    </font>
    <font>
      <sz val="11"/>
      <color theme="0"/>
      <name val="Calibri"/>
      <family val="2"/>
      <scheme val="minor"/>
    </font>
    <font>
      <b/>
      <sz val="11"/>
      <color rgb="FF3F3F3F"/>
      <name val="Calibri"/>
      <family val="2"/>
      <scheme val="minor"/>
    </font>
    <font>
      <sz val="10"/>
      <color theme="0"/>
      <name val="Arial"/>
      <family val="2"/>
    </font>
    <font>
      <b/>
      <sz val="11"/>
      <name val="Calibri"/>
      <family val="2"/>
      <scheme val="minor"/>
    </font>
    <font>
      <sz val="10"/>
      <color theme="1"/>
      <name val="Arial"/>
      <family val="2"/>
    </font>
    <font>
      <b/>
      <sz val="14"/>
      <name val="Calibri"/>
      <family val="2"/>
      <scheme val="minor"/>
    </font>
    <font>
      <sz val="11"/>
      <name val="Calibri"/>
      <family val="2"/>
      <scheme val="minor"/>
    </font>
    <font>
      <sz val="14"/>
      <name val="Calibri"/>
      <family val="2"/>
      <scheme val="minor"/>
    </font>
    <font>
      <vertAlign val="subscript"/>
      <sz val="10"/>
      <name val="Arial"/>
      <family val="2"/>
    </font>
    <font>
      <sz val="10"/>
      <name val="Calibri"/>
      <family val="2"/>
      <scheme val="minor"/>
    </font>
    <font>
      <sz val="8"/>
      <name val="Calibri"/>
      <family val="2"/>
      <scheme val="minor"/>
    </font>
    <font>
      <b/>
      <sz val="10"/>
      <name val="Calibri"/>
      <family val="2"/>
      <scheme val="minor"/>
    </font>
    <font>
      <b/>
      <vertAlign val="subscript"/>
      <sz val="11"/>
      <name val="Calibri"/>
      <family val="2"/>
      <scheme val="minor"/>
    </font>
    <font>
      <b/>
      <i/>
      <sz val="11"/>
      <name val="Calibri"/>
      <family val="2"/>
      <scheme val="minor"/>
    </font>
    <font>
      <b/>
      <i/>
      <vertAlign val="subscript"/>
      <sz val="11"/>
      <name val="Calibri"/>
      <family val="2"/>
      <scheme val="minor"/>
    </font>
    <font>
      <b/>
      <sz val="16"/>
      <name val="Calibri"/>
      <family val="2"/>
      <scheme val="minor"/>
    </font>
    <font>
      <sz val="10"/>
      <color theme="0"/>
      <name val="Calibri"/>
      <family val="2"/>
      <scheme val="minor"/>
    </font>
    <font>
      <b/>
      <sz val="12"/>
      <name val="Calibri"/>
      <family val="2"/>
      <scheme val="minor"/>
    </font>
    <font>
      <b/>
      <sz val="8"/>
      <name val="Calibri"/>
      <family val="2"/>
      <scheme val="minor"/>
    </font>
    <font>
      <sz val="11"/>
      <color indexed="8"/>
      <name val="Calibri"/>
      <family val="2"/>
      <scheme val="minor"/>
    </font>
    <font>
      <vertAlign val="subscript"/>
      <sz val="11"/>
      <name val="Calibri"/>
      <family val="2"/>
      <scheme val="minor"/>
    </font>
    <font>
      <sz val="8"/>
      <color theme="0"/>
      <name val="Calibri"/>
      <family val="2"/>
      <scheme val="minor"/>
    </font>
    <font>
      <sz val="14"/>
      <color theme="0"/>
      <name val="Arial"/>
      <family val="2"/>
    </font>
    <font>
      <sz val="8"/>
      <color theme="0"/>
      <name val="Arial"/>
      <family val="2"/>
    </font>
  </fonts>
  <fills count="4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2F2F2"/>
      </patternFill>
    </fill>
    <fill>
      <patternFill patternType="solid">
        <fgColor theme="0"/>
        <bgColor indexed="64"/>
      </patternFill>
    </fill>
    <fill>
      <patternFill patternType="solid">
        <fgColor theme="3" tint="0.79998168889431442"/>
        <bgColor indexed="64"/>
      </patternFill>
    </fill>
    <fill>
      <patternFill patternType="gray125">
        <bgColor theme="5" tint="0.79995117038483843"/>
      </patternFill>
    </fill>
    <fill>
      <patternFill patternType="lightUp">
        <bgColor theme="0" tint="-0.499984740745262"/>
      </patternFill>
    </fill>
    <fill>
      <patternFill patternType="solid">
        <fgColor theme="5" tint="0.59999389629810485"/>
        <bgColor indexed="65"/>
      </patternFill>
    </fill>
    <fill>
      <patternFill patternType="solid">
        <fgColor rgb="FFFFFF00"/>
        <bgColor indexed="64"/>
      </patternFill>
    </fill>
    <fill>
      <patternFill patternType="gray0625">
        <bgColor theme="5" tint="0.59999389629810485"/>
      </patternFill>
    </fill>
    <fill>
      <patternFill patternType="lightUp">
        <bgColor theme="5" tint="0.59999389629810485"/>
      </patternFill>
    </fill>
    <fill>
      <patternFill patternType="darkUp">
        <bgColor theme="0" tint="-0.499984740745262"/>
      </patternFill>
    </fill>
  </fills>
  <borders count="25">
    <border>
      <left/>
      <right/>
      <top/>
      <bottom/>
      <diagonal/>
    </border>
    <border>
      <left/>
      <right/>
      <top/>
      <bottom style="hair">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right style="thin">
        <color indexed="64"/>
      </right>
      <top style="thin">
        <color indexed="64"/>
      </top>
      <bottom/>
      <diagonal/>
    </border>
    <border>
      <left/>
      <right style="thin">
        <color indexed="64"/>
      </right>
      <top/>
      <bottom/>
      <diagonal/>
    </border>
  </borders>
  <cellStyleXfs count="166">
    <xf numFmtId="0" fontId="0" fillId="0"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1" fillId="2" borderId="0"/>
    <xf numFmtId="0" fontId="37"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8" fillId="2" borderId="0"/>
    <xf numFmtId="0" fontId="39" fillId="2" borderId="0"/>
    <xf numFmtId="0" fontId="40" fillId="2" borderId="0"/>
    <xf numFmtId="0" fontId="8" fillId="2" borderId="0"/>
    <xf numFmtId="169" fontId="14" fillId="3" borderId="1"/>
    <xf numFmtId="169" fontId="14" fillId="3" borderId="1"/>
    <xf numFmtId="169" fontId="14" fillId="3" borderId="1"/>
    <xf numFmtId="169" fontId="14" fillId="3" borderId="1"/>
    <xf numFmtId="169" fontId="14" fillId="3" borderId="1"/>
    <xf numFmtId="0" fontId="37" fillId="3"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1" fillId="2" borderId="0"/>
    <xf numFmtId="0" fontId="37" fillId="2" borderId="0"/>
    <xf numFmtId="0" fontId="14" fillId="2" borderId="0"/>
    <xf numFmtId="0" fontId="39" fillId="2" borderId="0"/>
    <xf numFmtId="0" fontId="40" fillId="2" borderId="0"/>
    <xf numFmtId="0" fontId="8" fillId="2" borderId="0"/>
    <xf numFmtId="0" fontId="45" fillId="28" borderId="0" applyNumberFormat="0" applyBorder="0" applyAlignment="0" applyProtection="0"/>
    <xf numFmtId="0" fontId="20" fillId="4" borderId="0" applyNumberFormat="0" applyBorder="0" applyAlignment="0" applyProtection="0"/>
    <xf numFmtId="0" fontId="45" fillId="29"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170" fontId="44" fillId="0" borderId="2">
      <alignment horizontal="left"/>
    </xf>
    <xf numFmtId="0" fontId="45" fillId="3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171" fontId="44" fillId="0" borderId="2">
      <alignment horizontal="left"/>
    </xf>
    <xf numFmtId="172" fontId="44" fillId="0" borderId="2">
      <alignment horizontal="left"/>
    </xf>
    <xf numFmtId="0" fontId="46" fillId="3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173" fontId="44" fillId="0" borderId="2">
      <alignment horizontal="left"/>
    </xf>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47" fillId="32" borderId="21" applyNumberFormat="0" applyAlignment="0" applyProtection="0"/>
    <xf numFmtId="0" fontId="22" fillId="22" borderId="3" applyNumberFormat="0" applyAlignment="0" applyProtection="0"/>
    <xf numFmtId="0" fontId="23" fillId="22" borderId="4" applyNumberFormat="0" applyAlignment="0" applyProtection="0"/>
    <xf numFmtId="0" fontId="24" fillId="9" borderId="4" applyNumberFormat="0" applyAlignment="0" applyProtection="0"/>
    <xf numFmtId="0" fontId="25" fillId="0" borderId="5" applyNumberFormat="0" applyFill="0" applyAlignment="0" applyProtection="0"/>
    <xf numFmtId="0" fontId="26" fillId="0" borderId="0" applyNumberFormat="0" applyFill="0" applyBorder="0" applyAlignment="0" applyProtection="0"/>
    <xf numFmtId="166" fontId="6"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42" fillId="0" borderId="0" applyFont="0" applyFill="0" applyBorder="0" applyAlignment="0" applyProtection="0"/>
    <xf numFmtId="166" fontId="14" fillId="0" borderId="0" applyFont="0" applyFill="0" applyBorder="0" applyAlignment="0" applyProtection="0"/>
    <xf numFmtId="166" fontId="43" fillId="0" borderId="0" applyFont="0" applyFill="0" applyBorder="0" applyAlignment="0" applyProtection="0"/>
    <xf numFmtId="0" fontId="27" fillId="6" borderId="0" applyNumberFormat="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0" fontId="28" fillId="23" borderId="0" applyNumberFormat="0" applyBorder="0" applyAlignment="0" applyProtection="0"/>
    <xf numFmtId="49" fontId="6" fillId="0" borderId="0"/>
    <xf numFmtId="0" fontId="9" fillId="24" borderId="6" applyNumberFormat="0" applyFont="0" applyAlignment="0" applyProtection="0"/>
    <xf numFmtId="9" fontId="6"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42" fillId="0" borderId="0" applyFont="0" applyFill="0" applyBorder="0" applyAlignment="0" applyProtection="0"/>
    <xf numFmtId="9" fontId="14" fillId="0" borderId="0" applyFont="0" applyFill="0" applyBorder="0" applyAlignment="0" applyProtection="0"/>
    <xf numFmtId="9" fontId="43" fillId="0" borderId="0" applyFont="0" applyFill="0" applyBorder="0" applyAlignment="0" applyProtection="0"/>
    <xf numFmtId="9" fontId="45" fillId="0" borderId="0" applyFont="0" applyFill="0" applyBorder="0" applyAlignment="0" applyProtection="0"/>
    <xf numFmtId="0" fontId="29" fillId="5" borderId="0" applyNumberFormat="0" applyBorder="0" applyAlignment="0" applyProtection="0"/>
    <xf numFmtId="0" fontId="45" fillId="0" borderId="0"/>
    <xf numFmtId="0" fontId="14" fillId="0" borderId="0"/>
    <xf numFmtId="0" fontId="14" fillId="0" borderId="0"/>
    <xf numFmtId="0" fontId="9" fillId="0" borderId="0"/>
    <xf numFmtId="0" fontId="14" fillId="0" borderId="0"/>
    <xf numFmtId="0" fontId="14" fillId="0" borderId="0"/>
    <xf numFmtId="0" fontId="9" fillId="0" borderId="0"/>
    <xf numFmtId="0" fontId="9" fillId="0" borderId="0"/>
    <xf numFmtId="0" fontId="14" fillId="0" borderId="0"/>
    <xf numFmtId="0" fontId="9" fillId="0" borderId="0"/>
    <xf numFmtId="0" fontId="9" fillId="0" borderId="0"/>
    <xf numFmtId="0" fontId="9" fillId="0" borderId="0"/>
    <xf numFmtId="0" fontId="9" fillId="0" borderId="0"/>
    <xf numFmtId="0" fontId="45" fillId="0" borderId="0"/>
    <xf numFmtId="0" fontId="9" fillId="0" borderId="0"/>
    <xf numFmtId="0" fontId="6" fillId="0" borderId="0"/>
    <xf numFmtId="0" fontId="9" fillId="0" borderId="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0" fillId="0" borderId="0" applyNumberFormat="0" applyFill="0" applyBorder="0" applyAlignment="0" applyProtection="0"/>
    <xf numFmtId="0" fontId="41" fillId="0" borderId="0"/>
    <xf numFmtId="0" fontId="34" fillId="0" borderId="10" applyNumberFormat="0" applyFill="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5" fillId="0" borderId="0" applyNumberFormat="0" applyFill="0" applyBorder="0" applyAlignment="0" applyProtection="0"/>
    <xf numFmtId="0" fontId="36" fillId="25" borderId="11" applyNumberFormat="0" applyAlignment="0" applyProtection="0"/>
    <xf numFmtId="164" fontId="2" fillId="37" borderId="2">
      <alignment horizontal="left" vertical="center"/>
      <protection locked="0"/>
    </xf>
    <xf numFmtId="0" fontId="2" fillId="0" borderId="0"/>
  </cellStyleXfs>
  <cellXfs count="211">
    <xf numFmtId="0" fontId="0" fillId="0" borderId="0" xfId="0"/>
    <xf numFmtId="0" fontId="13"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1" fillId="0" borderId="0" xfId="0" applyFont="1" applyFill="1" applyBorder="1" applyAlignment="1" applyProtection="1">
      <alignment horizontal="centerContinuous" vertical="center"/>
    </xf>
    <xf numFmtId="0" fontId="16" fillId="0" borderId="0" xfId="0" applyFont="1" applyBorder="1" applyAlignment="1" applyProtection="1">
      <alignment horizontal="left" vertical="center"/>
    </xf>
    <xf numFmtId="0" fontId="8" fillId="0" borderId="0" xfId="0" applyFont="1" applyFill="1" applyBorder="1" applyAlignment="1" applyProtection="1">
      <alignment vertical="center"/>
    </xf>
    <xf numFmtId="14" fontId="7" fillId="26" borderId="0" xfId="0" applyNumberFormat="1" applyFont="1" applyFill="1" applyBorder="1" applyAlignment="1" applyProtection="1">
      <alignment horizontal="right" vertical="center"/>
    </xf>
    <xf numFmtId="0" fontId="8" fillId="0" borderId="0" xfId="0" applyFont="1" applyFill="1" applyAlignment="1" applyProtection="1">
      <alignment vertical="center"/>
    </xf>
    <xf numFmtId="0" fontId="7" fillId="0" borderId="12" xfId="0" applyFont="1" applyFill="1" applyBorder="1" applyAlignment="1" applyProtection="1">
      <alignment vertical="center"/>
    </xf>
    <xf numFmtId="0" fontId="7" fillId="0" borderId="12" xfId="0" applyFont="1" applyFill="1" applyBorder="1" applyAlignment="1" applyProtection="1">
      <alignment vertical="center" wrapText="1"/>
    </xf>
    <xf numFmtId="14" fontId="7" fillId="0" borderId="0" xfId="0" applyNumberFormat="1" applyFont="1" applyFill="1" applyBorder="1" applyAlignment="1" applyProtection="1">
      <alignment horizontal="right" vertical="center"/>
    </xf>
    <xf numFmtId="10" fontId="11" fillId="0" borderId="0" xfId="125" applyNumberFormat="1" applyFont="1" applyFill="1" applyBorder="1" applyAlignment="1" applyProtection="1">
      <alignment horizontal="left" vertical="center"/>
    </xf>
    <xf numFmtId="0" fontId="11" fillId="0" borderId="0" xfId="0" applyFont="1" applyFill="1" applyAlignment="1" applyProtection="1">
      <alignment horizontal="left" vertical="center"/>
    </xf>
    <xf numFmtId="14" fontId="7" fillId="0" borderId="0" xfId="0" applyNumberFormat="1" applyFont="1" applyFill="1" applyBorder="1" applyAlignment="1" applyProtection="1">
      <alignment horizontal="left" vertical="center"/>
    </xf>
    <xf numFmtId="14" fontId="8" fillId="26" borderId="0" xfId="0" applyNumberFormat="1" applyFont="1" applyFill="1" applyBorder="1" applyAlignment="1" applyProtection="1">
      <alignment horizontal="right" vertical="center"/>
    </xf>
    <xf numFmtId="0" fontId="14" fillId="0" borderId="2" xfId="0" applyFont="1" applyBorder="1" applyAlignment="1" applyProtection="1">
      <alignment horizontal="center" vertical="center"/>
    </xf>
    <xf numFmtId="0" fontId="18" fillId="0" borderId="0" xfId="0" applyFont="1" applyFill="1" applyBorder="1" applyAlignment="1" applyProtection="1">
      <alignment horizontal="left" vertical="center"/>
    </xf>
    <xf numFmtId="0" fontId="17" fillId="0" borderId="0" xfId="0" applyFont="1" applyFill="1" applyBorder="1" applyAlignment="1" applyProtection="1">
      <alignment horizontal="centerContinuous" vertical="center"/>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horizontal="left" vertical="center"/>
    </xf>
    <xf numFmtId="0" fontId="15" fillId="0" borderId="0" xfId="0" applyFont="1" applyFill="1" applyBorder="1" applyAlignment="1" applyProtection="1">
      <alignment vertical="center"/>
    </xf>
    <xf numFmtId="0" fontId="12" fillId="0" borderId="0" xfId="0" applyFont="1" applyFill="1" applyAlignment="1" applyProtection="1">
      <alignment vertical="center"/>
    </xf>
    <xf numFmtId="0" fontId="11"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48" fillId="0" borderId="0" xfId="0" applyFont="1" applyFill="1" applyAlignment="1" applyProtection="1">
      <alignment vertical="center"/>
    </xf>
    <xf numFmtId="0" fontId="14" fillId="0" borderId="0" xfId="136" applyAlignment="1" applyProtection="1">
      <alignment vertical="center"/>
    </xf>
    <xf numFmtId="4" fontId="11" fillId="2" borderId="2" xfId="136" applyNumberFormat="1" applyFont="1" applyFill="1" applyBorder="1" applyAlignment="1" applyProtection="1">
      <alignment vertical="center"/>
    </xf>
    <xf numFmtId="4" fontId="9" fillId="0" borderId="0" xfId="136" applyNumberFormat="1" applyFont="1" applyFill="1" applyBorder="1" applyAlignment="1" applyProtection="1">
      <alignment vertical="center"/>
    </xf>
    <xf numFmtId="4" fontId="48" fillId="26" borderId="17" xfId="136" applyNumberFormat="1" applyFont="1" applyFill="1" applyBorder="1" applyAlignment="1" applyProtection="1">
      <alignment vertical="center"/>
    </xf>
    <xf numFmtId="4" fontId="14" fillId="26" borderId="18" xfId="136" applyNumberFormat="1" applyFont="1" applyFill="1" applyBorder="1" applyAlignment="1" applyProtection="1">
      <alignment vertical="center"/>
    </xf>
    <xf numFmtId="4" fontId="9" fillId="26" borderId="0" xfId="136" applyNumberFormat="1" applyFont="1" applyFill="1" applyBorder="1" applyAlignment="1" applyProtection="1">
      <alignment vertical="center"/>
    </xf>
    <xf numFmtId="4" fontId="9" fillId="26" borderId="0" xfId="136" applyNumberFormat="1" applyFont="1" applyFill="1" applyBorder="1" applyAlignment="1" applyProtection="1">
      <alignment vertical="center" wrapText="1"/>
    </xf>
    <xf numFmtId="4" fontId="9" fillId="26" borderId="0" xfId="136" applyNumberFormat="1" applyFont="1" applyFill="1" applyAlignment="1" applyProtection="1">
      <alignment vertical="center"/>
    </xf>
    <xf numFmtId="0" fontId="9" fillId="0" borderId="0" xfId="136" applyFont="1" applyAlignment="1" applyProtection="1">
      <alignment vertical="center"/>
    </xf>
    <xf numFmtId="0" fontId="13" fillId="0" borderId="0" xfId="136" applyFont="1" applyBorder="1" applyAlignment="1" applyProtection="1">
      <alignment vertical="center"/>
    </xf>
    <xf numFmtId="0" fontId="14" fillId="0" borderId="0" xfId="136" applyFont="1" applyBorder="1" applyAlignment="1" applyProtection="1">
      <alignment vertical="center"/>
    </xf>
    <xf numFmtId="14" fontId="8" fillId="0" borderId="0" xfId="0" applyNumberFormat="1" applyFont="1" applyFill="1" applyAlignment="1" applyProtection="1">
      <alignment vertical="center"/>
    </xf>
    <xf numFmtId="0" fontId="14" fillId="0" borderId="14" xfId="136" applyFont="1" applyBorder="1" applyAlignment="1" applyProtection="1">
      <alignment vertical="center"/>
    </xf>
    <xf numFmtId="4" fontId="14" fillId="26" borderId="17" xfId="136" applyNumberFormat="1" applyFont="1" applyFill="1" applyBorder="1" applyAlignment="1" applyProtection="1">
      <alignment vertical="center"/>
    </xf>
    <xf numFmtId="4" fontId="11" fillId="26" borderId="17" xfId="136" applyNumberFormat="1" applyFont="1" applyFill="1" applyBorder="1" applyAlignment="1" applyProtection="1">
      <alignment vertical="center" wrapText="1"/>
    </xf>
    <xf numFmtId="0" fontId="11" fillId="26" borderId="17" xfId="136" applyFont="1" applyFill="1" applyBorder="1" applyAlignment="1" applyProtection="1">
      <alignment vertical="center" wrapText="1"/>
    </xf>
    <xf numFmtId="4" fontId="14" fillId="0" borderId="17" xfId="136" applyNumberFormat="1" applyFont="1" applyFill="1" applyBorder="1" applyAlignment="1" applyProtection="1">
      <alignment vertical="center"/>
    </xf>
    <xf numFmtId="4" fontId="14" fillId="33" borderId="17" xfId="136" applyNumberFormat="1" applyFont="1" applyFill="1" applyBorder="1" applyAlignment="1" applyProtection="1">
      <alignment vertical="center" wrapText="1"/>
    </xf>
    <xf numFmtId="0" fontId="46" fillId="31" borderId="19" xfId="84" applyBorder="1" applyAlignment="1" applyProtection="1">
      <alignment horizontal="left" vertical="center"/>
    </xf>
    <xf numFmtId="0" fontId="45" fillId="28" borderId="2" xfId="54" applyBorder="1" applyAlignment="1" applyProtection="1">
      <alignment vertical="center" wrapText="1"/>
    </xf>
    <xf numFmtId="0" fontId="49" fillId="31" borderId="13" xfId="84" applyFont="1" applyBorder="1" applyAlignment="1" applyProtection="1">
      <alignment horizontal="left" vertical="center"/>
    </xf>
    <xf numFmtId="0" fontId="49" fillId="31" borderId="13" xfId="84" applyFont="1" applyBorder="1" applyAlignment="1" applyProtection="1">
      <alignment vertical="center"/>
    </xf>
    <xf numFmtId="4" fontId="10" fillId="26" borderId="17" xfId="117" applyNumberFormat="1" applyFill="1" applyBorder="1" applyAlignment="1" applyProtection="1">
      <alignment vertical="center"/>
    </xf>
    <xf numFmtId="4" fontId="11" fillId="0" borderId="17" xfId="136" applyNumberFormat="1" applyFont="1" applyFill="1" applyBorder="1" applyAlignment="1" applyProtection="1">
      <alignment vertical="center" wrapText="1"/>
    </xf>
    <xf numFmtId="0" fontId="51" fillId="0" borderId="0" xfId="138" applyFont="1" applyBorder="1" applyAlignment="1" applyProtection="1">
      <alignment horizontal="left" vertical="center"/>
    </xf>
    <xf numFmtId="0" fontId="52" fillId="0" borderId="0" xfId="138" applyFont="1" applyFill="1" applyBorder="1" applyAlignment="1" applyProtection="1">
      <alignment horizontal="centerContinuous" vertical="center"/>
    </xf>
    <xf numFmtId="0" fontId="52" fillId="0" borderId="2" xfId="138" applyFont="1" applyBorder="1" applyAlignment="1" applyProtection="1">
      <alignment horizontal="center"/>
    </xf>
    <xf numFmtId="0" fontId="49" fillId="0" borderId="2" xfId="138" applyFont="1" applyFill="1" applyBorder="1" applyAlignment="1" applyProtection="1">
      <alignment horizontal="center"/>
    </xf>
    <xf numFmtId="0" fontId="52" fillId="0" borderId="0" xfId="138" applyFont="1" applyProtection="1"/>
    <xf numFmtId="0" fontId="52" fillId="0" borderId="0" xfId="138" applyFont="1" applyBorder="1" applyAlignment="1" applyProtection="1">
      <alignment horizontal="centerContinuous" vertical="center"/>
    </xf>
    <xf numFmtId="0" fontId="53" fillId="31" borderId="2" xfId="84" applyFont="1" applyBorder="1" applyAlignment="1" applyProtection="1">
      <alignment horizontal="centerContinuous" vertical="center" wrapText="1"/>
    </xf>
    <xf numFmtId="0" fontId="53" fillId="31" borderId="2" xfId="84" applyFont="1" applyBorder="1" applyAlignment="1" applyProtection="1">
      <alignment vertical="center" wrapText="1"/>
    </xf>
    <xf numFmtId="0" fontId="8" fillId="34" borderId="2" xfId="0" applyFont="1" applyFill="1" applyBorder="1" applyAlignment="1" applyProtection="1">
      <alignment vertical="center"/>
    </xf>
    <xf numFmtId="14" fontId="8" fillId="0" borderId="2" xfId="0" applyNumberFormat="1" applyFont="1" applyFill="1" applyBorder="1" applyAlignment="1" applyProtection="1">
      <alignment vertical="center"/>
    </xf>
    <xf numFmtId="0" fontId="8" fillId="34" borderId="18" xfId="0" applyFont="1" applyFill="1" applyBorder="1" applyAlignment="1" applyProtection="1">
      <alignment vertical="center"/>
    </xf>
    <xf numFmtId="0" fontId="8" fillId="34" borderId="13" xfId="0" applyFont="1" applyFill="1" applyBorder="1" applyAlignment="1" applyProtection="1">
      <alignment vertical="center"/>
    </xf>
    <xf numFmtId="0" fontId="8" fillId="34" borderId="19" xfId="0" applyFont="1" applyFill="1" applyBorder="1" applyAlignment="1" applyProtection="1">
      <alignment vertical="center"/>
    </xf>
    <xf numFmtId="14" fontId="14" fillId="0" borderId="0" xfId="0" applyNumberFormat="1" applyFont="1" applyFill="1" applyBorder="1" applyAlignment="1" applyProtection="1">
      <alignment vertical="center"/>
    </xf>
    <xf numFmtId="16" fontId="14"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0" fontId="8" fillId="34" borderId="20" xfId="0" quotePrefix="1" applyFont="1" applyFill="1" applyBorder="1" applyAlignment="1" applyProtection="1">
      <alignment vertical="center"/>
    </xf>
    <xf numFmtId="4" fontId="6" fillId="26" borderId="17" xfId="136" applyNumberFormat="1" applyFont="1" applyFill="1" applyBorder="1" applyAlignment="1" applyProtection="1">
      <alignment vertical="center" wrapText="1"/>
    </xf>
    <xf numFmtId="4" fontId="6" fillId="0" borderId="17" xfId="136" applyNumberFormat="1" applyFont="1" applyFill="1" applyBorder="1" applyAlignment="1" applyProtection="1">
      <alignment vertical="center"/>
    </xf>
    <xf numFmtId="0" fontId="6" fillId="27" borderId="2" xfId="151" applyFont="1" applyFill="1" applyBorder="1" applyAlignment="1" applyProtection="1">
      <alignment vertical="center"/>
      <protection locked="0"/>
    </xf>
    <xf numFmtId="4" fontId="50" fillId="35" borderId="2" xfId="56" applyNumberFormat="1" applyFont="1" applyFill="1" applyBorder="1" applyAlignment="1" applyProtection="1">
      <alignment vertical="center"/>
      <protection locked="0"/>
    </xf>
    <xf numFmtId="4" fontId="6" fillId="36" borderId="2" xfId="136" applyNumberFormat="1" applyFont="1" applyFill="1" applyBorder="1" applyAlignment="1" applyProtection="1">
      <alignment vertical="center"/>
    </xf>
    <xf numFmtId="4" fontId="6" fillId="33" borderId="17" xfId="136" applyNumberFormat="1" applyFont="1" applyFill="1" applyBorder="1" applyAlignment="1" applyProtection="1">
      <alignment vertical="center"/>
    </xf>
    <xf numFmtId="0" fontId="55" fillId="0" borderId="0" xfId="0" applyFont="1" applyBorder="1" applyAlignment="1" applyProtection="1">
      <alignment vertical="center"/>
    </xf>
    <xf numFmtId="0" fontId="51"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5" fillId="0" borderId="0" xfId="0" applyFont="1" applyAlignment="1" applyProtection="1">
      <alignment vertical="center"/>
    </xf>
    <xf numFmtId="0" fontId="56" fillId="0" borderId="0" xfId="0" applyFont="1" applyBorder="1" applyAlignment="1" applyProtection="1">
      <alignment vertical="center"/>
    </xf>
    <xf numFmtId="1" fontId="55" fillId="0" borderId="0" xfId="0" applyNumberFormat="1" applyFont="1" applyAlignment="1" applyProtection="1">
      <alignment vertical="center"/>
    </xf>
    <xf numFmtId="14" fontId="55" fillId="0" borderId="0" xfId="0" applyNumberFormat="1" applyFont="1" applyAlignment="1" applyProtection="1">
      <alignment vertical="center"/>
    </xf>
    <xf numFmtId="2" fontId="52" fillId="34" borderId="2" xfId="0" applyNumberFormat="1" applyFont="1" applyFill="1" applyBorder="1" applyAlignment="1" applyProtection="1">
      <alignment horizontal="center" vertical="center" wrapText="1"/>
    </xf>
    <xf numFmtId="1" fontId="52" fillId="0" borderId="2" xfId="0" applyNumberFormat="1" applyFont="1" applyFill="1" applyBorder="1" applyAlignment="1" applyProtection="1">
      <alignment horizontal="center" vertical="center"/>
    </xf>
    <xf numFmtId="0" fontId="52" fillId="0" borderId="0" xfId="0" applyFont="1" applyBorder="1" applyAlignment="1" applyProtection="1">
      <alignment vertical="center"/>
    </xf>
    <xf numFmtId="0" fontId="52" fillId="0" borderId="0" xfId="0" applyFont="1" applyFill="1" applyBorder="1" applyAlignment="1" applyProtection="1">
      <alignment vertical="center"/>
    </xf>
    <xf numFmtId="0" fontId="52" fillId="0" borderId="0" xfId="0" applyFont="1" applyAlignment="1" applyProtection="1">
      <alignment vertical="center"/>
    </xf>
    <xf numFmtId="1" fontId="52" fillId="26" borderId="0" xfId="0" applyNumberFormat="1" applyFont="1" applyFill="1" applyBorder="1" applyAlignment="1" applyProtection="1">
      <alignment horizontal="center" vertical="center"/>
    </xf>
    <xf numFmtId="167" fontId="52" fillId="26" borderId="0" xfId="0" applyNumberFormat="1" applyFont="1" applyFill="1" applyBorder="1" applyAlignment="1" applyProtection="1">
      <alignment horizontal="right" vertical="center"/>
    </xf>
    <xf numFmtId="1" fontId="52" fillId="0" borderId="0" xfId="0" applyNumberFormat="1" applyFont="1" applyAlignment="1" applyProtection="1">
      <alignment vertical="center"/>
    </xf>
    <xf numFmtId="14" fontId="52" fillId="0" borderId="0" xfId="0" applyNumberFormat="1" applyFont="1" applyAlignment="1" applyProtection="1">
      <alignment vertical="center"/>
    </xf>
    <xf numFmtId="3" fontId="52" fillId="0" borderId="0" xfId="0" applyNumberFormat="1" applyFont="1" applyAlignment="1" applyProtection="1">
      <alignment vertical="center"/>
    </xf>
    <xf numFmtId="0" fontId="61" fillId="0" borderId="0" xfId="0" applyFont="1" applyFill="1" applyBorder="1" applyAlignment="1" applyProtection="1">
      <alignment horizontal="left" vertical="center"/>
    </xf>
    <xf numFmtId="0" fontId="5" fillId="0" borderId="0" xfId="56" applyNumberFormat="1" applyFont="1" applyFill="1" applyBorder="1" applyAlignment="1" applyProtection="1">
      <alignment horizontal="left" vertical="center"/>
      <protection locked="0"/>
    </xf>
    <xf numFmtId="14" fontId="55" fillId="0" borderId="0" xfId="0" applyNumberFormat="1" applyFont="1" applyBorder="1" applyAlignment="1" applyProtection="1">
      <alignment vertical="center"/>
    </xf>
    <xf numFmtId="1" fontId="55" fillId="0" borderId="0" xfId="0" applyNumberFormat="1" applyFont="1" applyBorder="1" applyAlignment="1" applyProtection="1">
      <alignment vertical="center"/>
    </xf>
    <xf numFmtId="0" fontId="62" fillId="0" borderId="0" xfId="0" applyFont="1" applyAlignment="1" applyProtection="1">
      <alignment horizontal="center" vertical="center"/>
    </xf>
    <xf numFmtId="14" fontId="55" fillId="0" borderId="0" xfId="0" applyNumberFormat="1" applyFont="1" applyFill="1" applyBorder="1" applyAlignment="1" applyProtection="1">
      <alignment vertical="center"/>
    </xf>
    <xf numFmtId="0" fontId="62" fillId="33" borderId="0" xfId="0" applyFont="1" applyFill="1" applyBorder="1" applyAlignment="1" applyProtection="1">
      <alignment vertical="center"/>
    </xf>
    <xf numFmtId="0" fontId="52" fillId="0" borderId="0" xfId="0" applyFont="1" applyAlignment="1" applyProtection="1">
      <alignment horizontal="center" vertical="center" wrapText="1"/>
    </xf>
    <xf numFmtId="0" fontId="55" fillId="0" borderId="0" xfId="0" applyFont="1" applyAlignment="1" applyProtection="1">
      <alignment horizontal="center" vertical="center" wrapText="1"/>
    </xf>
    <xf numFmtId="0" fontId="63" fillId="0" borderId="0" xfId="0" applyFont="1" applyFill="1" applyBorder="1" applyAlignment="1" applyProtection="1">
      <alignment vertical="center"/>
    </xf>
    <xf numFmtId="0" fontId="55" fillId="0" borderId="0" xfId="0" applyFont="1" applyAlignment="1" applyProtection="1">
      <alignment horizontal="center" vertical="center"/>
    </xf>
    <xf numFmtId="0" fontId="55" fillId="0" borderId="0" xfId="0" applyFont="1" applyBorder="1" applyAlignment="1" applyProtection="1">
      <alignment horizontal="left" vertical="center"/>
    </xf>
    <xf numFmtId="0" fontId="57" fillId="0" borderId="0"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55" fillId="0" borderId="0" xfId="0" applyFont="1" applyBorder="1" applyAlignment="1" applyProtection="1">
      <alignment horizontal="center" vertical="center"/>
    </xf>
    <xf numFmtId="0" fontId="5" fillId="0" borderId="0" xfId="135" applyFont="1"/>
    <xf numFmtId="0" fontId="55" fillId="0" borderId="0" xfId="0" applyFont="1" applyAlignment="1" applyProtection="1">
      <alignment vertical="center" wrapText="1"/>
    </xf>
    <xf numFmtId="0" fontId="64" fillId="0" borderId="0" xfId="149" applyFont="1" applyFill="1" applyBorder="1" applyAlignment="1" applyProtection="1">
      <alignment horizontal="left" vertical="center" wrapText="1"/>
    </xf>
    <xf numFmtId="0" fontId="63" fillId="0" borderId="14" xfId="0" applyFont="1" applyFill="1" applyBorder="1" applyAlignment="1" applyProtection="1">
      <alignment horizontal="center" vertical="center"/>
    </xf>
    <xf numFmtId="0" fontId="5" fillId="30" borderId="2" xfId="69" applyFont="1" applyBorder="1" applyAlignment="1" applyProtection="1">
      <alignment horizontal="center" vertical="center"/>
    </xf>
    <xf numFmtId="0" fontId="5" fillId="30" borderId="2" xfId="69" applyFont="1" applyBorder="1" applyAlignment="1" applyProtection="1">
      <alignment horizontal="center" vertical="center" wrapText="1"/>
    </xf>
    <xf numFmtId="0" fontId="5" fillId="30" borderId="2" xfId="69" applyFont="1" applyBorder="1" applyAlignment="1" applyProtection="1">
      <alignment vertical="center" wrapText="1"/>
    </xf>
    <xf numFmtId="1" fontId="47" fillId="32" borderId="21" xfId="104" applyNumberFormat="1" applyFont="1" applyAlignment="1" applyProtection="1">
      <alignment horizontal="center" vertical="center"/>
    </xf>
    <xf numFmtId="0" fontId="57" fillId="0" borderId="13" xfId="0" applyFont="1" applyBorder="1" applyAlignment="1" applyProtection="1">
      <alignment horizontal="right" vertical="center" wrapText="1"/>
    </xf>
    <xf numFmtId="0" fontId="57" fillId="0" borderId="19" xfId="0" applyFont="1" applyBorder="1" applyAlignment="1" applyProtection="1">
      <alignment horizontal="right" vertical="center"/>
    </xf>
    <xf numFmtId="3" fontId="57" fillId="0" borderId="2" xfId="0" applyNumberFormat="1" applyFont="1" applyBorder="1" applyAlignment="1" applyProtection="1">
      <alignment vertical="center"/>
    </xf>
    <xf numFmtId="0" fontId="55" fillId="0" borderId="0" xfId="0" applyFont="1" applyBorder="1" applyAlignment="1" applyProtection="1">
      <alignment vertical="center" wrapText="1"/>
    </xf>
    <xf numFmtId="0" fontId="55" fillId="0" borderId="0" xfId="0" applyFont="1"/>
    <xf numFmtId="0" fontId="55" fillId="26" borderId="0" xfId="0" applyFont="1" applyFill="1" applyBorder="1" applyAlignment="1" applyProtection="1">
      <alignment vertical="center"/>
    </xf>
    <xf numFmtId="0" fontId="55" fillId="26" borderId="0" xfId="0" applyFont="1" applyFill="1" applyAlignment="1" applyProtection="1">
      <alignment vertical="center"/>
    </xf>
    <xf numFmtId="0" fontId="49" fillId="34" borderId="2" xfId="150" applyFont="1" applyFill="1" applyBorder="1" applyAlignment="1" applyProtection="1">
      <alignment horizontal="center" vertical="center" wrapText="1"/>
    </xf>
    <xf numFmtId="0" fontId="52" fillId="27" borderId="2" xfId="0" applyFont="1" applyFill="1" applyBorder="1" applyAlignment="1" applyProtection="1">
      <alignment horizontal="left" vertical="center" wrapText="1"/>
      <protection locked="0"/>
    </xf>
    <xf numFmtId="0" fontId="52" fillId="27" borderId="2" xfId="0" applyFont="1" applyFill="1" applyBorder="1" applyAlignment="1" applyProtection="1">
      <alignment horizontal="center" vertical="center"/>
      <protection locked="0"/>
    </xf>
    <xf numFmtId="0" fontId="52" fillId="27" borderId="2" xfId="0" applyFont="1" applyFill="1" applyBorder="1" applyAlignment="1" applyProtection="1">
      <alignment vertical="center" wrapText="1"/>
      <protection locked="0"/>
    </xf>
    <xf numFmtId="0" fontId="52" fillId="27" borderId="2" xfId="0" applyFont="1" applyFill="1" applyBorder="1" applyAlignment="1" applyProtection="1">
      <alignment vertical="center"/>
      <protection locked="0"/>
    </xf>
    <xf numFmtId="0" fontId="52" fillId="34" borderId="19" xfId="0" applyFont="1" applyFill="1" applyBorder="1" applyAlignment="1" applyProtection="1">
      <alignment horizontal="centerContinuous" vertical="center" wrapText="1"/>
    </xf>
    <xf numFmtId="168" fontId="52" fillId="34" borderId="13" xfId="0" applyNumberFormat="1" applyFont="1" applyFill="1" applyBorder="1" applyAlignment="1" applyProtection="1">
      <alignment horizontal="centerContinuous" vertical="center" wrapText="1"/>
    </xf>
    <xf numFmtId="167" fontId="52" fillId="34" borderId="13" xfId="0" applyNumberFormat="1" applyFont="1" applyFill="1" applyBorder="1" applyAlignment="1" applyProtection="1">
      <alignment horizontal="center" vertical="center" wrapText="1"/>
    </xf>
    <xf numFmtId="167" fontId="52" fillId="34" borderId="2" xfId="0" applyNumberFormat="1" applyFont="1" applyFill="1" applyBorder="1" applyAlignment="1" applyProtection="1">
      <alignment horizontal="center" vertical="center" wrapText="1"/>
    </xf>
    <xf numFmtId="0" fontId="52" fillId="26" borderId="16" xfId="0" applyFont="1" applyFill="1" applyBorder="1" applyAlignment="1" applyProtection="1">
      <alignment horizontal="left" vertical="center"/>
    </xf>
    <xf numFmtId="0" fontId="52" fillId="26" borderId="13" xfId="0" applyFont="1" applyFill="1" applyBorder="1" applyAlignment="1" applyProtection="1">
      <alignment horizontal="left" vertical="center" wrapText="1"/>
    </xf>
    <xf numFmtId="0" fontId="52" fillId="0" borderId="13" xfId="0" applyFont="1" applyFill="1" applyBorder="1" applyAlignment="1" applyProtection="1">
      <alignment horizontal="left" vertical="center" wrapText="1"/>
    </xf>
    <xf numFmtId="0" fontId="52" fillId="0" borderId="2" xfId="0" applyFont="1" applyFill="1" applyBorder="1" applyAlignment="1" applyProtection="1">
      <alignment horizontal="left" vertical="center" wrapText="1"/>
    </xf>
    <xf numFmtId="0" fontId="52" fillId="26" borderId="15" xfId="0" applyFont="1" applyFill="1" applyBorder="1" applyAlignment="1" applyProtection="1">
      <alignment horizontal="left" vertical="center" wrapText="1"/>
    </xf>
    <xf numFmtId="0" fontId="52" fillId="0" borderId="1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9" fillId="26" borderId="13" xfId="0" applyFont="1" applyFill="1" applyBorder="1" applyAlignment="1" applyProtection="1">
      <alignment horizontal="right" vertical="center" wrapText="1"/>
    </xf>
    <xf numFmtId="3" fontId="49" fillId="0" borderId="13" xfId="0" applyNumberFormat="1" applyFont="1" applyFill="1" applyBorder="1" applyAlignment="1" applyProtection="1">
      <alignment horizontal="right" vertical="center"/>
    </xf>
    <xf numFmtId="3" fontId="49" fillId="0" borderId="2" xfId="0" applyNumberFormat="1" applyFont="1" applyFill="1" applyBorder="1" applyAlignment="1" applyProtection="1">
      <alignment horizontal="right" vertical="center"/>
    </xf>
    <xf numFmtId="167" fontId="49" fillId="26" borderId="13" xfId="0" applyNumberFormat="1" applyFont="1" applyFill="1" applyBorder="1" applyAlignment="1" applyProtection="1">
      <alignment horizontal="right" vertical="center"/>
    </xf>
    <xf numFmtId="3" fontId="49" fillId="0" borderId="15" xfId="0" applyNumberFormat="1" applyFont="1" applyFill="1" applyBorder="1" applyAlignment="1" applyProtection="1">
      <alignment horizontal="right" vertical="center"/>
    </xf>
    <xf numFmtId="0" fontId="52" fillId="0" borderId="2" xfId="0" applyFont="1" applyBorder="1" applyAlignment="1" applyProtection="1">
      <alignment vertical="center"/>
    </xf>
    <xf numFmtId="0" fontId="52" fillId="0" borderId="2" xfId="0" applyFont="1" applyBorder="1" applyAlignment="1" applyProtection="1">
      <alignment vertical="center"/>
      <protection locked="0"/>
    </xf>
    <xf numFmtId="4" fontId="47" fillId="32" borderId="21" xfId="104" applyNumberFormat="1" applyFont="1" applyAlignment="1" applyProtection="1">
      <alignment horizontal="right" vertical="center"/>
    </xf>
    <xf numFmtId="0" fontId="62" fillId="0" borderId="0" xfId="0" applyFont="1" applyBorder="1" applyAlignment="1" applyProtection="1">
      <alignment vertical="center"/>
    </xf>
    <xf numFmtId="0" fontId="67" fillId="0" borderId="0" xfId="0" applyFont="1" applyBorder="1" applyAlignment="1" applyProtection="1">
      <alignment vertical="center"/>
    </xf>
    <xf numFmtId="0" fontId="62" fillId="0" borderId="0" xfId="0" applyFont="1" applyAlignment="1" applyProtection="1">
      <alignment vertical="center"/>
    </xf>
    <xf numFmtId="0" fontId="6" fillId="0" borderId="18" xfId="0" applyFont="1" applyBorder="1" applyAlignment="1">
      <alignment vertical="center" wrapText="1"/>
    </xf>
    <xf numFmtId="4" fontId="6" fillId="33" borderId="17" xfId="136" applyNumberFormat="1" applyFont="1" applyFill="1" applyBorder="1" applyAlignment="1" applyProtection="1">
      <alignment vertical="center" wrapText="1"/>
    </xf>
    <xf numFmtId="0" fontId="68" fillId="0" borderId="0" xfId="0" applyFont="1" applyFill="1" applyAlignment="1" applyProtection="1">
      <alignment vertical="center"/>
    </xf>
    <xf numFmtId="0" fontId="69" fillId="0" borderId="0" xfId="0" applyFont="1" applyFill="1" applyAlignment="1" applyProtection="1">
      <alignment vertical="center"/>
    </xf>
    <xf numFmtId="0" fontId="69" fillId="0" borderId="0" xfId="0" applyFont="1" applyFill="1" applyBorder="1" applyAlignment="1" applyProtection="1">
      <alignment vertical="center"/>
    </xf>
    <xf numFmtId="0" fontId="0" fillId="0" borderId="0" xfId="0" applyProtection="1"/>
    <xf numFmtId="0" fontId="4" fillId="30" borderId="2" xfId="69" applyFont="1" applyBorder="1" applyAlignment="1" applyProtection="1">
      <alignment horizontal="center" vertical="center"/>
    </xf>
    <xf numFmtId="0" fontId="4" fillId="30" borderId="2" xfId="69" applyFont="1" applyBorder="1" applyAlignment="1" applyProtection="1">
      <alignment horizontal="center" vertical="center" wrapText="1"/>
    </xf>
    <xf numFmtId="0" fontId="63" fillId="0" borderId="0" xfId="0" applyFont="1" applyFill="1" applyBorder="1" applyAlignment="1" applyProtection="1">
      <alignment horizontal="center" vertical="center"/>
    </xf>
    <xf numFmtId="0" fontId="55" fillId="33" borderId="0" xfId="0" applyFont="1" applyFill="1" applyBorder="1" applyAlignment="1" applyProtection="1">
      <alignment vertical="center"/>
    </xf>
    <xf numFmtId="4" fontId="11" fillId="33" borderId="17" xfId="136" applyNumberFormat="1" applyFont="1" applyFill="1" applyBorder="1" applyAlignment="1" applyProtection="1">
      <alignment vertical="center"/>
    </xf>
    <xf numFmtId="3" fontId="52" fillId="26" borderId="0" xfId="0" applyNumberFormat="1" applyFont="1" applyFill="1" applyBorder="1" applyAlignment="1" applyProtection="1">
      <alignment horizontal="right" vertical="center"/>
    </xf>
    <xf numFmtId="3" fontId="52" fillId="26" borderId="0" xfId="0" applyNumberFormat="1" applyFont="1" applyFill="1" applyBorder="1" applyAlignment="1" applyProtection="1">
      <alignment horizontal="right" vertical="center" wrapText="1"/>
    </xf>
    <xf numFmtId="0" fontId="3" fillId="30" borderId="2" xfId="69" applyFont="1" applyBorder="1" applyAlignment="1" applyProtection="1">
      <alignment vertical="center" wrapText="1"/>
    </xf>
    <xf numFmtId="0" fontId="3" fillId="30" borderId="2" xfId="69" applyFont="1" applyBorder="1" applyAlignment="1" applyProtection="1">
      <alignment horizontal="center" vertical="center" wrapText="1"/>
    </xf>
    <xf numFmtId="0" fontId="57" fillId="0" borderId="2" xfId="0" applyFont="1" applyBorder="1" applyAlignment="1" applyProtection="1">
      <alignment horizontal="right" vertical="center" wrapText="1"/>
    </xf>
    <xf numFmtId="0" fontId="55" fillId="0" borderId="2" xfId="0" applyFont="1" applyBorder="1" applyAlignment="1" applyProtection="1">
      <alignment vertical="center"/>
    </xf>
    <xf numFmtId="164" fontId="2" fillId="37" borderId="18" xfId="164" applyBorder="1">
      <alignment horizontal="left" vertical="center"/>
      <protection locked="0"/>
    </xf>
    <xf numFmtId="0" fontId="47" fillId="32" borderId="22" xfId="104" applyBorder="1" applyAlignment="1" applyProtection="1">
      <alignment horizontal="right" vertical="center"/>
      <protection locked="0"/>
    </xf>
    <xf numFmtId="0" fontId="2" fillId="37" borderId="18" xfId="164" applyNumberFormat="1" applyBorder="1" applyAlignment="1">
      <alignment horizontal="right" vertical="center"/>
      <protection locked="0"/>
    </xf>
    <xf numFmtId="164" fontId="2" fillId="37" borderId="18" xfId="164" applyBorder="1" applyAlignment="1">
      <alignment horizontal="right" vertical="center"/>
      <protection locked="0"/>
    </xf>
    <xf numFmtId="164" fontId="2" fillId="37" borderId="2" xfId="164">
      <alignment horizontal="left" vertical="center"/>
      <protection locked="0"/>
    </xf>
    <xf numFmtId="164" fontId="2" fillId="39" borderId="2" xfId="164" applyFill="1">
      <alignment horizontal="left" vertical="center"/>
      <protection locked="0"/>
    </xf>
    <xf numFmtId="164" fontId="2" fillId="37" borderId="2" xfId="164" applyAlignment="1">
      <alignment horizontal="right" vertical="center"/>
      <protection locked="0"/>
    </xf>
    <xf numFmtId="164" fontId="2" fillId="40" borderId="2" xfId="164" applyFill="1" applyAlignment="1">
      <alignment horizontal="right" vertical="center"/>
      <protection locked="0"/>
    </xf>
    <xf numFmtId="4" fontId="47" fillId="32" borderId="21" xfId="104" applyNumberFormat="1" applyAlignment="1" applyProtection="1">
      <alignment horizontal="right" vertical="center"/>
    </xf>
    <xf numFmtId="14" fontId="2" fillId="37" borderId="2" xfId="164" applyNumberFormat="1">
      <alignment horizontal="left" vertical="center"/>
      <protection locked="0"/>
    </xf>
    <xf numFmtId="174" fontId="2" fillId="37" borderId="2" xfId="164" applyNumberFormat="1">
      <alignment horizontal="left" vertical="center"/>
      <protection locked="0"/>
    </xf>
    <xf numFmtId="4" fontId="47" fillId="32" borderId="21" xfId="104" applyNumberFormat="1" applyAlignment="1" applyProtection="1">
      <alignment vertical="center"/>
    </xf>
    <xf numFmtId="164" fontId="2" fillId="37" borderId="2" xfId="164" applyAlignment="1">
      <alignment horizontal="left" vertical="center"/>
      <protection locked="0"/>
    </xf>
    <xf numFmtId="0" fontId="6" fillId="34" borderId="17" xfId="0" applyFont="1" applyFill="1" applyBorder="1" applyAlignment="1" applyProtection="1">
      <alignment horizontal="center" vertical="center" wrapText="1"/>
    </xf>
    <xf numFmtId="0" fontId="14" fillId="34" borderId="17" xfId="0" applyFont="1" applyFill="1" applyBorder="1" applyAlignment="1" applyProtection="1">
      <alignment vertical="center" wrapText="1"/>
    </xf>
    <xf numFmtId="0" fontId="14" fillId="0" borderId="19"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34" borderId="24" xfId="0" applyFont="1" applyFill="1" applyBorder="1" applyAlignment="1" applyProtection="1">
      <alignment vertical="center" wrapText="1"/>
    </xf>
    <xf numFmtId="0" fontId="14" fillId="34" borderId="16" xfId="0" applyFont="1" applyFill="1" applyBorder="1" applyAlignment="1" applyProtection="1">
      <alignment horizontal="left" vertical="top" wrapText="1"/>
    </xf>
    <xf numFmtId="0" fontId="14" fillId="34" borderId="14" xfId="0" applyFont="1" applyFill="1" applyBorder="1" applyAlignment="1" applyProtection="1">
      <alignment horizontal="left" vertical="top" wrapText="1"/>
    </xf>
    <xf numFmtId="0" fontId="14" fillId="0" borderId="23" xfId="0" applyFont="1" applyFill="1" applyBorder="1" applyAlignment="1" applyProtection="1">
      <alignment horizontal="center" vertical="center" wrapText="1"/>
    </xf>
    <xf numFmtId="0" fontId="6" fillId="0" borderId="20" xfId="0" applyFont="1" applyFill="1" applyBorder="1" applyAlignment="1" applyProtection="1">
      <alignment horizontal="left" vertical="center" wrapText="1"/>
    </xf>
    <xf numFmtId="0" fontId="14" fillId="0" borderId="20" xfId="0" applyFont="1" applyBorder="1" applyAlignment="1" applyProtection="1">
      <alignment horizontal="center" vertical="center"/>
    </xf>
    <xf numFmtId="0" fontId="14" fillId="0" borderId="15" xfId="0" applyFont="1" applyFill="1" applyBorder="1" applyAlignment="1" applyProtection="1">
      <alignment horizontal="center" vertical="center" wrapText="1"/>
    </xf>
    <xf numFmtId="0" fontId="2" fillId="0" borderId="0" xfId="165"/>
    <xf numFmtId="0" fontId="55" fillId="0" borderId="0" xfId="0" applyFont="1" applyFill="1" applyAlignment="1" applyProtection="1">
      <alignment vertical="center"/>
    </xf>
    <xf numFmtId="164" fontId="1" fillId="37" borderId="2" xfId="164" applyFont="1">
      <alignment horizontal="left" vertical="center"/>
      <protection locked="0"/>
    </xf>
    <xf numFmtId="164" fontId="2" fillId="41" borderId="2" xfId="164" applyFill="1" applyProtection="1">
      <alignment horizontal="left" vertical="center"/>
    </xf>
    <xf numFmtId="0" fontId="1" fillId="28" borderId="2" xfId="54" applyFont="1" applyBorder="1" applyAlignment="1" applyProtection="1">
      <alignment vertical="center" wrapText="1"/>
    </xf>
    <xf numFmtId="174" fontId="1" fillId="37" borderId="2" xfId="164" applyNumberFormat="1" applyFont="1">
      <alignment horizontal="left" vertical="center"/>
      <protection locked="0"/>
    </xf>
    <xf numFmtId="0" fontId="52" fillId="0" borderId="2" xfId="0" applyFont="1" applyBorder="1" applyAlignment="1" applyProtection="1">
      <alignment vertical="center" wrapText="1"/>
    </xf>
    <xf numFmtId="14" fontId="2" fillId="38" borderId="0" xfId="165" applyNumberFormat="1" applyFill="1"/>
    <xf numFmtId="4" fontId="11" fillId="33" borderId="17" xfId="136" applyNumberFormat="1" applyFont="1" applyFill="1" applyBorder="1" applyAlignment="1" applyProtection="1">
      <alignment vertical="center" wrapText="1"/>
    </xf>
    <xf numFmtId="0" fontId="0" fillId="0" borderId="17" xfId="0" applyBorder="1" applyAlignment="1">
      <alignment vertical="center" wrapText="1"/>
    </xf>
    <xf numFmtId="167" fontId="52" fillId="34" borderId="2" xfId="0" applyNumberFormat="1" applyFont="1" applyFill="1" applyBorder="1" applyAlignment="1" applyProtection="1">
      <alignment horizontal="center" vertical="center" wrapText="1"/>
    </xf>
    <xf numFmtId="0" fontId="52" fillId="34" borderId="15" xfId="0" applyFont="1" applyFill="1" applyBorder="1" applyAlignment="1" applyProtection="1">
      <alignment horizontal="center" vertical="center"/>
    </xf>
    <xf numFmtId="0" fontId="52" fillId="34" borderId="16" xfId="0" applyFont="1" applyFill="1" applyBorder="1" applyAlignment="1" applyProtection="1">
      <alignment vertical="center"/>
    </xf>
    <xf numFmtId="168" fontId="52" fillId="34" borderId="2" xfId="0" applyNumberFormat="1" applyFont="1" applyFill="1" applyBorder="1" applyAlignment="1" applyProtection="1">
      <alignment horizontal="center" vertical="center" wrapText="1"/>
    </xf>
    <xf numFmtId="0" fontId="52" fillId="34" borderId="2"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xf>
    <xf numFmtId="0" fontId="13" fillId="0" borderId="0" xfId="0" applyFont="1" applyAlignment="1">
      <alignment horizontal="left" vertical="center"/>
    </xf>
  </cellXfs>
  <cellStyles count="166">
    <cellStyle name="_Column1" xfId="1"/>
    <cellStyle name="_Column1_120319_BAB_KoPr2012_KEMA" xfId="2"/>
    <cellStyle name="_Column1_120329_EHB_KoPr_Basisjahr_ENTWURF" xfId="3"/>
    <cellStyle name="_Column1_120329_EHB_KoPr_Basisjahr_ENTWURF 2" xfId="4"/>
    <cellStyle name="_Column1_A. Allgemeine Informationen" xfId="5"/>
    <cellStyle name="_Column1_Ausfüllhilfe" xfId="6"/>
    <cellStyle name="_Column1_kalk. EK-Verzinsung" xfId="7"/>
    <cellStyle name="_Column1_kalk. EK-Verzinsung 2" xfId="8"/>
    <cellStyle name="_Column1_Mehrjahresvergleich" xfId="9"/>
    <cellStyle name="_Column1_Mehrjahresvergleich 2" xfId="10"/>
    <cellStyle name="_Column1_SAV-Vergleich" xfId="11"/>
    <cellStyle name="_Column1_SAV-Vergleich 2" xfId="12"/>
    <cellStyle name="_Column2" xfId="13"/>
    <cellStyle name="_Column3" xfId="14"/>
    <cellStyle name="_Column4" xfId="15"/>
    <cellStyle name="_Column4_120319_BAB_KoPr2012_KEMA" xfId="16"/>
    <cellStyle name="_Column4_120329_EHB_KoPr_Basisjahr_ENTWURF" xfId="17"/>
    <cellStyle name="_Column4_120329_EHB_KoPr_Basisjahr_ENTWURF 2" xfId="18"/>
    <cellStyle name="_Column4_A. Allgemeine Informationen" xfId="19"/>
    <cellStyle name="_Column4_Ausfüllhilfe" xfId="20"/>
    <cellStyle name="_Column4_kalk. EK-Verzinsung" xfId="21"/>
    <cellStyle name="_Column4_kalk. EK-Verzinsung 2" xfId="22"/>
    <cellStyle name="_Column4_Mehrjahresvergleich" xfId="23"/>
    <cellStyle name="_Column4_Mehrjahresvergleich 2" xfId="24"/>
    <cellStyle name="_Column4_SAV-Vergleich" xfId="25"/>
    <cellStyle name="_Column4_SAV-Vergleich 2" xfId="26"/>
    <cellStyle name="_Column5" xfId="27"/>
    <cellStyle name="_Column6" xfId="28"/>
    <cellStyle name="_Column7" xfId="29"/>
    <cellStyle name="_Data" xfId="30"/>
    <cellStyle name="_Data_120319_BAB_KoPr2012_KEMA" xfId="31"/>
    <cellStyle name="_Data_120319_BAB_KoPr2012_KEMA_120616_Prüfwerkzeug_2_EOG" xfId="32"/>
    <cellStyle name="_Data_120319_BAB_KoPr2012_KEMA_130911_Zusatzdaten" xfId="33"/>
    <cellStyle name="_Data_120319_BAB_KoPr2012_KEMA_VNBErhebungsbogenKostenprfg2012_2xls" xfId="34"/>
    <cellStyle name="_Header" xfId="35"/>
    <cellStyle name="_Row1" xfId="36"/>
    <cellStyle name="_Row1_120319_BAB_KoPr2012_KEMA" xfId="37"/>
    <cellStyle name="_Row1_120329_EHB_KoPr_Basisjahr_ENTWURF" xfId="38"/>
    <cellStyle name="_Row1_120329_EHB_KoPr_Basisjahr_ENTWURF 2" xfId="39"/>
    <cellStyle name="_Row1_A. Allgemeine Informationen" xfId="40"/>
    <cellStyle name="_Row1_Ausfüllhilfe" xfId="41"/>
    <cellStyle name="_Row1_kalk. EK-Verzinsung" xfId="42"/>
    <cellStyle name="_Row1_kalk. EK-Verzinsung 2" xfId="43"/>
    <cellStyle name="_Row1_Mehrjahresvergleich" xfId="44"/>
    <cellStyle name="_Row1_Mehrjahresvergleich 2" xfId="45"/>
    <cellStyle name="_Row1_SAV-Vergleich" xfId="46"/>
    <cellStyle name="_Row1_SAV-Vergleich 2" xfId="47"/>
    <cellStyle name="_Row2" xfId="48"/>
    <cellStyle name="_Row3" xfId="49"/>
    <cellStyle name="_Row4" xfId="50"/>
    <cellStyle name="_Row5" xfId="51"/>
    <cellStyle name="_Row6" xfId="52"/>
    <cellStyle name="_Row7" xfId="53"/>
    <cellStyle name="20 % - Akzent1" xfId="54" builtinId="30"/>
    <cellStyle name="20 % - Akzent1 2" xfId="55"/>
    <cellStyle name="20 % - Akzent2" xfId="56" builtinId="34"/>
    <cellStyle name="20 % - Akzent2 2" xfId="57"/>
    <cellStyle name="20 % - Akzent3 2" xfId="58"/>
    <cellStyle name="20 % - Akzent4 2" xfId="59"/>
    <cellStyle name="20 % - Akzent5 2" xfId="60"/>
    <cellStyle name="20 % - Akzent6 2" xfId="61"/>
    <cellStyle name="20% - Akzent1" xfId="62"/>
    <cellStyle name="20% - Akzent2" xfId="63"/>
    <cellStyle name="20% - Akzent3" xfId="64"/>
    <cellStyle name="20% - Akzent4" xfId="65"/>
    <cellStyle name="20% - Akzent5" xfId="66"/>
    <cellStyle name="20% - Akzent6" xfId="67"/>
    <cellStyle name="4" xfId="68"/>
    <cellStyle name="40 % - Akzent1" xfId="69" builtinId="31"/>
    <cellStyle name="40 % - Akzent1 2" xfId="70"/>
    <cellStyle name="40 % - Akzent2 2" xfId="71"/>
    <cellStyle name="40 % - Akzent3 2" xfId="72"/>
    <cellStyle name="40 % - Akzent4 2" xfId="73"/>
    <cellStyle name="40 % - Akzent5 2" xfId="74"/>
    <cellStyle name="40 % - Akzent6 2" xfId="75"/>
    <cellStyle name="40% - Akzent1" xfId="76"/>
    <cellStyle name="40% - Akzent2" xfId="77"/>
    <cellStyle name="40% - Akzent3" xfId="78"/>
    <cellStyle name="40% - Akzent4" xfId="79"/>
    <cellStyle name="40% - Akzent5" xfId="80"/>
    <cellStyle name="40% - Akzent6" xfId="81"/>
    <cellStyle name="5" xfId="82"/>
    <cellStyle name="6" xfId="83"/>
    <cellStyle name="60 % - Akzent1" xfId="84" builtinId="32"/>
    <cellStyle name="60 % - Akzent1 2" xfId="85"/>
    <cellStyle name="60 % - Akzent2 2" xfId="86"/>
    <cellStyle name="60 % - Akzent3 2" xfId="87"/>
    <cellStyle name="60 % - Akzent4 2" xfId="88"/>
    <cellStyle name="60 % - Akzent5 2" xfId="89"/>
    <cellStyle name="60 % - Akzent6 2" xfId="90"/>
    <cellStyle name="60% - Akzent1" xfId="91"/>
    <cellStyle name="60% - Akzent2" xfId="92"/>
    <cellStyle name="60% - Akzent3" xfId="93"/>
    <cellStyle name="60% - Akzent4" xfId="94"/>
    <cellStyle name="60% - Akzent5" xfId="95"/>
    <cellStyle name="60% - Akzent6" xfId="96"/>
    <cellStyle name="9" xfId="97"/>
    <cellStyle name="Akzent1 2" xfId="98"/>
    <cellStyle name="Akzent2 2" xfId="99"/>
    <cellStyle name="Akzent3 2" xfId="100"/>
    <cellStyle name="Akzent4 2" xfId="101"/>
    <cellStyle name="Akzent5 2" xfId="102"/>
    <cellStyle name="Akzent6 2" xfId="103"/>
    <cellStyle name="Ausgabe" xfId="104" builtinId="21"/>
    <cellStyle name="Ausgabe 2" xfId="105"/>
    <cellStyle name="Berechnung 2" xfId="106"/>
    <cellStyle name="Eingabe 2" xfId="107"/>
    <cellStyle name="Eingabefeld1" xfId="164"/>
    <cellStyle name="Ergebnis 2" xfId="108"/>
    <cellStyle name="Erklärender Text 2" xfId="109"/>
    <cellStyle name="Euro" xfId="110"/>
    <cellStyle name="Euro 2" xfId="111"/>
    <cellStyle name="Euro 3" xfId="112"/>
    <cellStyle name="Euro 4" xfId="113"/>
    <cellStyle name="Euro 4 2" xfId="114"/>
    <cellStyle name="Euro 5" xfId="115"/>
    <cellStyle name="Gut 2" xfId="116"/>
    <cellStyle name="Hyperlink 2" xfId="118"/>
    <cellStyle name="Komma 2" xfId="119"/>
    <cellStyle name="Komma 3" xfId="120"/>
    <cellStyle name="Komma 4" xfId="121"/>
    <cellStyle name="Link" xfId="117" builtinId="8"/>
    <cellStyle name="Neutral 2" xfId="122"/>
    <cellStyle name="Normal_erfassungsmatrix 04" xfId="123"/>
    <cellStyle name="Notiz 2" xfId="124"/>
    <cellStyle name="Prozent" xfId="125" builtinId="5"/>
    <cellStyle name="Prozent 2" xfId="126"/>
    <cellStyle name="Prozent 3" xfId="127"/>
    <cellStyle name="Prozent 3 2" xfId="128"/>
    <cellStyle name="Prozent 4" xfId="129"/>
    <cellStyle name="Prozent 5" xfId="130"/>
    <cellStyle name="Prozent 5 2" xfId="131"/>
    <cellStyle name="Prozent 6" xfId="132"/>
    <cellStyle name="Prozent 7" xfId="133"/>
    <cellStyle name="Schlecht 2" xfId="134"/>
    <cellStyle name="Standard" xfId="0" builtinId="0"/>
    <cellStyle name="Standard 10" xfId="135"/>
    <cellStyle name="Standard 11" xfId="165"/>
    <cellStyle name="Standard 2" xfId="136"/>
    <cellStyle name="Standard 2 2" xfId="137"/>
    <cellStyle name="Standard 2 2 2" xfId="138"/>
    <cellStyle name="Standard 2_EHB_KoPr_I" xfId="139"/>
    <cellStyle name="Standard 3" xfId="140"/>
    <cellStyle name="Standard 3 2" xfId="141"/>
    <cellStyle name="Standard 4" xfId="142"/>
    <cellStyle name="Standard 4 2" xfId="143"/>
    <cellStyle name="Standard 5" xfId="144"/>
    <cellStyle name="Standard 6" xfId="145"/>
    <cellStyle name="Standard 7" xfId="146"/>
    <cellStyle name="Standard 8" xfId="147"/>
    <cellStyle name="Standard 9" xfId="148"/>
    <cellStyle name="Standard_Erhebungsbogen Gas Weimar" xfId="149"/>
    <cellStyle name="Standard_Kopie von Blanko_Verprobung_II_Runde Preisblatt MPr" xfId="150"/>
    <cellStyle name="Standard_VNB V7.1" xfId="151"/>
    <cellStyle name="Überschrift 1 2" xfId="152"/>
    <cellStyle name="Überschrift 2 2" xfId="153"/>
    <cellStyle name="Überschrift 3 2" xfId="154"/>
    <cellStyle name="Überschrift 4 2" xfId="155"/>
    <cellStyle name="Überschrift 5" xfId="156"/>
    <cellStyle name="Undefiniert" xfId="157"/>
    <cellStyle name="Verknüpfte Zelle 2" xfId="158"/>
    <cellStyle name="Währung 2" xfId="159"/>
    <cellStyle name="Währung 3" xfId="160"/>
    <cellStyle name="Währung 4" xfId="161"/>
    <cellStyle name="Warnender Text 2" xfId="162"/>
    <cellStyle name="Zelle überprüfen 2" xfId="163"/>
  </cellStyles>
  <dxfs count="27">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top style="thin">
          <color indexed="64"/>
        </top>
      </border>
    </dxf>
    <dxf>
      <protection locked="1" hidden="0"/>
    </dxf>
    <dxf>
      <font>
        <b val="0"/>
        <i val="0"/>
        <strike val="0"/>
        <condense val="0"/>
        <extend val="0"/>
        <outline val="0"/>
        <shadow val="0"/>
        <u val="none"/>
        <vertAlign val="baseline"/>
        <sz val="10"/>
        <color auto="1"/>
        <name val="Arial"/>
        <scheme val="none"/>
      </font>
      <fill>
        <patternFill patternType="solid">
          <fgColor indexed="64"/>
          <bgColor theme="3" tint="0.79998168889431442"/>
        </patternFill>
      </fill>
      <alignment horizontal="center" vertical="center" textRotation="0" wrapText="1" indent="0" justifyLastLine="0" shrinkToFit="0" readingOrder="0"/>
      <protection locked="1" hidden="0"/>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ont>
        <color auto="1"/>
      </font>
      <fill>
        <patternFill patternType="lightUp">
          <bgColor theme="0" tint="-0.499984740745262"/>
        </patternFill>
      </fill>
      <border>
        <vertical/>
        <horizontal/>
      </border>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darkUp">
          <bgColor theme="0" tint="-0.499984740745262"/>
        </patternFill>
      </fill>
    </dxf>
    <dxf>
      <fill>
        <patternFill patternType="lightUp">
          <bgColor theme="0" tint="-0.14996795556505021"/>
        </patternFill>
      </fill>
    </dxf>
    <dxf>
      <fill>
        <patternFill patternType="lightUp">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BK-Mitglieder\BK9a\Dauerthemen\N&#220;-&#167;26ARegV\12003704_1_NB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as\EOG_2013\1_Alle%20Verfahren\3-RP%20(Alle%20Verfahren)\Tools\Netz&#252;berg&#228;nge\26%20III-V\N&#220;_3RegP%20III-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kpit"/>
      <sheetName val="P1_GuV"/>
      <sheetName val="P1a_Hinzu_Kürz"/>
      <sheetName val="P2_Bilanz"/>
      <sheetName val="P2a_Hinzu_Kürz"/>
      <sheetName val="P3_SAV"/>
      <sheetName val="P4_WAV"/>
      <sheetName val="P5_UV"/>
      <sheetName val="P6_ÜLR"/>
      <sheetName val="P7_BKZ"/>
      <sheetName val="Notizen"/>
      <sheetName val="B1_EK_Verz"/>
      <sheetName val="B2_Gesamtkosten"/>
      <sheetName val="B3_AHK_Vergl"/>
      <sheetName val="B4_KKAb"/>
      <sheetName val="D1_RSt_Vbl"/>
      <sheetName val="A1_BAB"/>
      <sheetName val="A2_1_AfA"/>
      <sheetName val="A2_2_RW"/>
      <sheetName val="A3_BNEK"/>
      <sheetName val="A3_1_Bilanz"/>
      <sheetName val="A3_2_CF"/>
      <sheetName val="A4_EK-Verz"/>
      <sheetName val="A5_SAV"/>
      <sheetName val="Anlage III"/>
      <sheetName val="Anlage IV"/>
      <sheetName val="Anlage V"/>
      <sheetName val="A2_1_KKAb"/>
      <sheetName val="A2_2_KKAb"/>
      <sheetName val="Kommentare"/>
      <sheetName val="Changelog"/>
      <sheetName val="Imports"/>
      <sheetName val="Parameter"/>
      <sheetName val="Listen"/>
      <sheetName val="Indexreihen"/>
      <sheetName val="Tabelle1"/>
    </sheetNames>
    <sheetDataSet>
      <sheetData sheetId="0">
        <row r="29">
          <cell r="C29" t="str">
            <v>NB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
          <cell r="D2" t="str">
            <v>1.1.1 Selbst geschaffene gewerbliche Schutzrechte und ähnliche Rechte und Werte</v>
          </cell>
          <cell r="E2" t="str">
            <v>1.1.1 Erlöse aus Ausspeisepunkte ohne Leistungsmessung</v>
          </cell>
          <cell r="F2" t="str">
            <v>Rückstellungen für Pensionen und ähnliche Verpflichtungen</v>
          </cell>
          <cell r="H2" t="str">
            <v>Selbst geschaffene gewerbliche Schutzrechte und ähnliche Rechte und Werte</v>
          </cell>
          <cell r="I2" t="str">
            <v>ja</v>
          </cell>
          <cell r="L2" t="str">
            <v>FLNB</v>
          </cell>
        </row>
        <row r="3">
          <cell r="D3" t="str">
            <v>1.1.2 entgeltlich erworbene Konzessionen, gewerbliche Schutzrechte und ähnliche Rechte und Werte sowie Lizenzen an solchen Rechten und Werten</v>
          </cell>
          <cell r="E3" t="str">
            <v>1.1.2 Erlöse aus Ausspeisepunkte mit Leistungmessung</v>
          </cell>
          <cell r="F3" t="str">
            <v>Steuerrückstellungen</v>
          </cell>
          <cell r="H3" t="str">
            <v>entgeltlich erworbene Konzessionen, gewerbliche Schutzrechte und ähnliche Rechte und Werte sowie Lizenzen an solchen Rechten und Werten</v>
          </cell>
          <cell r="I3" t="str">
            <v>nein</v>
          </cell>
          <cell r="L3" t="str">
            <v>VNB</v>
          </cell>
        </row>
        <row r="4">
          <cell r="D4" t="str">
            <v>1.1.3 Geschäfts- oder Firmenwert</v>
          </cell>
          <cell r="E4" t="str">
            <v>1.1.3 Erlöse aus Einspeiseentgelte für feste Kapazitäten</v>
          </cell>
          <cell r="F4" t="str">
            <v>Rückstellung für Mehr- und Mindermengenabrechnung</v>
          </cell>
          <cell r="H4" t="str">
            <v>Geschäfts- oder Firmenwert</v>
          </cell>
          <cell r="I4" t="str">
            <v>teilweise</v>
          </cell>
        </row>
        <row r="5">
          <cell r="D5" t="str">
            <v>1.1.4 geleistete Anzahlungen</v>
          </cell>
          <cell r="E5" t="str">
            <v>1.1.4 Erlöse aus Ausspeiseentgelte für feste Kapazitäten</v>
          </cell>
          <cell r="F5" t="str">
            <v>Rückstellung für das Regulierungskonto</v>
          </cell>
          <cell r="G5">
            <v>2014</v>
          </cell>
          <cell r="H5" t="str">
            <v>geleistete Anzahlungen auf immaterielle Vermögensgegenstände</v>
          </cell>
        </row>
        <row r="6">
          <cell r="D6" t="str">
            <v>1.2.1 Grundstücke, grundstücksgleiche Rechte und Bauten einschließlich der Bauten auf fremden Grundstücken</v>
          </cell>
          <cell r="E6" t="str">
            <v>1.1.5 Erlöse aus Entgelten für die Abrechnung</v>
          </cell>
          <cell r="F6" t="str">
            <v>Rückstellung für die Mehrerlösabschöpfung</v>
          </cell>
          <cell r="G6">
            <v>2015</v>
          </cell>
          <cell r="H6" t="str">
            <v>Grundstücke, grundstücksgleiche Rechte</v>
          </cell>
        </row>
        <row r="7">
          <cell r="D7" t="str">
            <v>1.2.2 technische Anlagen und Maschinen</v>
          </cell>
          <cell r="E7" t="str">
            <v>1.1.6 Erlöse aus Entgelten für die Messung</v>
          </cell>
          <cell r="F7" t="str">
            <v>Andere Sonstige Rückstellungen</v>
          </cell>
          <cell r="H7" t="str">
            <v>geleistete Anzahlungen und Anlagen im Bau des Sachanlagevermögens</v>
          </cell>
        </row>
        <row r="8">
          <cell r="D8" t="str">
            <v>1.2.3 andere Anlagen, Betriebs- und Geschäftsausstattung</v>
          </cell>
          <cell r="E8" t="str">
            <v>1.1.7 Erlöse für den Messstellenbetrieb</v>
          </cell>
        </row>
        <row r="9">
          <cell r="D9" t="str">
            <v>1.2.4 geleistete Anzahlungen und Anlagen im Bau</v>
          </cell>
          <cell r="E9" t="str">
            <v>1.1.8 Erlöse aus Konzessionsabgaben</v>
          </cell>
        </row>
        <row r="10">
          <cell r="D10" t="str">
            <v>1.3.a davon verzinsliche Finanzanlagen</v>
          </cell>
          <cell r="E10" t="str">
            <v>1.1.9 Erlöse aus Kurzstreckenentgelten gemäß § 20 Abs. 1 GasNEV</v>
          </cell>
        </row>
        <row r="11">
          <cell r="D11" t="str">
            <v>1.3.b davon Werte aus Cash-Pooling</v>
          </cell>
          <cell r="E11" t="str">
            <v>1.1.10 Erlöse aus gesondertem Netzentgelt gemäß § 20 Abs. 2 GasNEV</v>
          </cell>
        </row>
        <row r="12">
          <cell r="D12" t="str">
            <v>1.3.1 Anteile an verbundenen Unternehmen</v>
          </cell>
          <cell r="E12" t="str">
            <v>1.1.11 Erlöse aus Vertragsstrafen</v>
          </cell>
        </row>
        <row r="13">
          <cell r="D13" t="str">
            <v>1.3.2 Ausleihungen an verbundene Unternehmen</v>
          </cell>
          <cell r="E13" t="str">
            <v>1.1.12 Erlöse aus Entgelten mit Preisnachlässen gemäß § 3 KAV i.V.m. § 18 GasNEV</v>
          </cell>
        </row>
        <row r="14">
          <cell r="D14" t="str">
            <v>1.3.3 Beteiligungen</v>
          </cell>
          <cell r="E14" t="str">
            <v>1.1.13 Erlöse aus unterjährigen und unterbrechbaren Verträgen sowie Jahresverträgen mit abweichenden Laufzeitbeginn (§ 13 Abs. 2 und 3 GasNEV)</v>
          </cell>
        </row>
        <row r="15">
          <cell r="D15" t="str">
            <v>1.3.4 Ausleihungen an Unternehmen, mit denen eine Beteiligungsverhältnis besteht</v>
          </cell>
          <cell r="E15" t="str">
            <v>1.1.14 weitere Erlöse wie z.B. Nebengeschäfte etc.</v>
          </cell>
        </row>
        <row r="16">
          <cell r="D16" t="str">
            <v>1.3.5 Wertpapiere des Anlagevermögens</v>
          </cell>
          <cell r="E16" t="str">
            <v>1.1.15 Sonstige Umsatzerlöse aus Netzentgelten</v>
          </cell>
        </row>
        <row r="17">
          <cell r="D17" t="str">
            <v>1.3.6 sonstige Ausleihungen</v>
          </cell>
          <cell r="E17" t="str">
            <v>1.2.1 Erlöse aus der Herstellung bestimmter Gasbeschaffenheiten</v>
          </cell>
        </row>
        <row r="18">
          <cell r="D18" t="str">
            <v>2.1.1 Roh-, Hilfs- und Betriebsstoffe</v>
          </cell>
          <cell r="E18" t="str">
            <v xml:space="preserve">1.2.2 Erlöse aus Nominierungsersatzverfahren </v>
          </cell>
        </row>
        <row r="19">
          <cell r="D19" t="str">
            <v>2.1.2 unfertige Erzeugnisse, unfertige Leistungen</v>
          </cell>
          <cell r="E19" t="str">
            <v xml:space="preserve">1.2.3 Erlöse aus erweitertem Bilanzausgleich </v>
          </cell>
        </row>
        <row r="20">
          <cell r="D20" t="str">
            <v>2.1.3 fertige Erzeugnisse und Waren</v>
          </cell>
          <cell r="E20" t="str">
            <v xml:space="preserve">1.2.4 Erlöse aus sonstigen Flexibilitätsdienstleistungen </v>
          </cell>
        </row>
        <row r="21">
          <cell r="D21" t="str">
            <v>2.1.4 geleistete Anzahlungen</v>
          </cell>
          <cell r="E21" t="str">
            <v>1.2.5 Erlöse aus anderen erforderlichen sonstigen Hilfsdiensten</v>
          </cell>
        </row>
        <row r="22">
          <cell r="D22" t="str">
            <v>2.2.a davon verzinsliche Forderungen und sonstige Vermögensgegenstände</v>
          </cell>
          <cell r="E22" t="str">
            <v>1.3 Nicht zurückgestellte Erlöse aus Versteigerungen gemäß § 13 Abs. 4 GasNZV</v>
          </cell>
        </row>
        <row r="23">
          <cell r="D23" t="str">
            <v>2.2.1 Forderungen aus Lieferungen und Leistungen</v>
          </cell>
          <cell r="E23" t="str">
            <v>1.4 Erlöse aus Verkauf von Entspannungsstrom</v>
          </cell>
        </row>
        <row r="24">
          <cell r="D24" t="str">
            <v>2.2.1.a davon aus Netzentgelten gegen Netzkunden</v>
          </cell>
          <cell r="E24" t="str">
            <v xml:space="preserve">1.5 Erlöse aus Differenzmengen </v>
          </cell>
        </row>
        <row r="25">
          <cell r="D25" t="str">
            <v>2.2.2 Forderungen gegen verbundene Unternehmen (z.B. Cash-Pooling)</v>
          </cell>
          <cell r="E25" t="str">
            <v>1.6 Andere sonstige Erlöse</v>
          </cell>
        </row>
        <row r="26">
          <cell r="D26" t="str">
            <v>2.2.2.a davon aus Netzentgelten gegen Netzkunden</v>
          </cell>
          <cell r="E26" t="str">
            <v>1.6.a davon Umsatzerlöse aus für Dritte erbrachte Dienstleistungen</v>
          </cell>
        </row>
        <row r="27">
          <cell r="D27" t="str">
            <v>2.2.3 Forderungen gegen Unternehmen, mit denen ein Beteiligungsverhältnis besteht</v>
          </cell>
          <cell r="E27" t="str">
            <v>1.7 Umsatzerlöse aus Netzentgelten Strom</v>
          </cell>
        </row>
        <row r="28">
          <cell r="D28" t="str">
            <v>2.2.3.a davon aus Netzentgelten gegen Netzkunden</v>
          </cell>
          <cell r="E28" t="str">
            <v>1.8 Andere Umsatzerlöse (nicht Netzentgelte)</v>
          </cell>
        </row>
        <row r="29">
          <cell r="D29" t="str">
            <v>2.2.4 Sonstige Vermögensgegenstände</v>
          </cell>
          <cell r="E29" t="str">
            <v>2 Bestandsveränderungen</v>
          </cell>
        </row>
        <row r="30">
          <cell r="D30" t="str">
            <v>2.3.a davon verzinsliche Wertpapiere</v>
          </cell>
          <cell r="E30" t="str">
            <v>3 andere aktivierte Eigenleistungen</v>
          </cell>
        </row>
        <row r="31">
          <cell r="D31" t="str">
            <v>2.3.1 Anteile an verbundenen Unternehmen</v>
          </cell>
          <cell r="E31" t="str">
            <v xml:space="preserve">4.1 Erträge aus der Auflösung von Netzanschlussbeiträgen </v>
          </cell>
        </row>
        <row r="32">
          <cell r="D32" t="str">
            <v>2.3.2 eigene Anteile</v>
          </cell>
          <cell r="E32" t="str">
            <v>4.2 Erträge aus der Auflösung von Baukostenzuschüssen</v>
          </cell>
        </row>
        <row r="33">
          <cell r="D33" t="str">
            <v>2.3.3 sonstige Wertpapiere</v>
          </cell>
          <cell r="E33" t="str">
            <v>4.3 Erträge aus Auflösungen von Rückstellungen gemäß § § 13 Abs. 4 GasNZV</v>
          </cell>
        </row>
        <row r="34">
          <cell r="D34" t="str">
            <v>2.4 Kassenbestand, Bundesbankguthaben, Guthaben bei Kreditinstituten und Schecks</v>
          </cell>
          <cell r="E34" t="str">
            <v>4.4 Andere sonstige Erträge</v>
          </cell>
        </row>
        <row r="35">
          <cell r="D35" t="str">
            <v>2.4.a davon verzinslicher Bestand</v>
          </cell>
          <cell r="E35" t="str">
            <v>5.1.1 Aufwendungen für die Beschaffung von Verlustenergie</v>
          </cell>
        </row>
        <row r="36">
          <cell r="D36" t="str">
            <v>2.5 Kapitalausgleichsposten</v>
          </cell>
          <cell r="E36" t="str">
            <v>5.1.2 Aufwendungen für die Beschaffung von Treibenergie</v>
          </cell>
        </row>
        <row r="37">
          <cell r="D37" t="str">
            <v>3 Rechnungsabgrenzungsposten</v>
          </cell>
          <cell r="E37" t="str">
            <v>5.1.3 Aufwendungen für die Beschaffung von Eigenverbrauch</v>
          </cell>
        </row>
        <row r="38">
          <cell r="D38" t="str">
            <v>4 Aktive latente Steuern</v>
          </cell>
          <cell r="E38" t="str">
            <v>5.1.4 Aufwendungen für die Beschaffung von Entspannungsenergie</v>
          </cell>
        </row>
        <row r="39">
          <cell r="D39" t="str">
            <v>5 Aktiver Unterschiedsbetrag aus der Vermögensverrechnung</v>
          </cell>
          <cell r="E39" t="str">
            <v>5.1.5 Sonstiges</v>
          </cell>
        </row>
        <row r="40">
          <cell r="D40" t="str">
            <v>6.1 Gezeichnetes Kapital</v>
          </cell>
          <cell r="E40" t="str">
            <v>5.2.1 Aufwendungen an vorgelagerte Netzbetreiber</v>
          </cell>
        </row>
        <row r="41">
          <cell r="D41" t="str">
            <v>6.2 Kapitalrücklage</v>
          </cell>
          <cell r="E41" t="str">
            <v>5.2.2 Aufwendungen für überlassene Netzinfrastruktur</v>
          </cell>
        </row>
        <row r="42">
          <cell r="D42" t="str">
            <v>6.3.1 gesetzliche Rücklage</v>
          </cell>
          <cell r="E42" t="str">
            <v xml:space="preserve">5.2.3 Aufwendungen für durch Dritte erbrachte Betriebsführung </v>
          </cell>
        </row>
        <row r="43">
          <cell r="D43" t="str">
            <v>6.3.2 Rücklage für Anteile an einem herrschenden oder mehrheitlich beteiligten Unternehmen</v>
          </cell>
          <cell r="E43" t="str">
            <v>5.2.4 Aufwendungen für durch Dritte erbrachte Wartungs- und Instandhaltungsleistungen</v>
          </cell>
        </row>
        <row r="44">
          <cell r="D44" t="str">
            <v>6.3.3 satzungsmäßige Rücklagen</v>
          </cell>
          <cell r="E44" t="str">
            <v>5.2.5 Aufwendungen für die Beschaffung von Ausgleichsenergie für den Basisbilanzausgleich</v>
          </cell>
        </row>
        <row r="45">
          <cell r="D45" t="str">
            <v>6.3.4 andere Gewinnrücklagen</v>
          </cell>
          <cell r="E45" t="str">
            <v xml:space="preserve">5.2.6 Aufwendungen für Differenzmengen </v>
          </cell>
        </row>
        <row r="46">
          <cell r="D46" t="str">
            <v>6.4 Gewinnvortrag/Verlustvortrag</v>
          </cell>
          <cell r="E46" t="str">
            <v>5.2.7 Sonstiges</v>
          </cell>
        </row>
        <row r="47">
          <cell r="D47" t="str">
            <v>6.5 Kapitalausgleichsposten</v>
          </cell>
          <cell r="E47" t="str">
            <v>6.1 Löhne und Gehälter</v>
          </cell>
        </row>
        <row r="48">
          <cell r="D48" t="str">
            <v>6.6 Jahresüberschuss/Jahresfehlbetrag</v>
          </cell>
          <cell r="E48" t="str">
            <v xml:space="preserve">6.2.1 für Altersversorgung </v>
          </cell>
        </row>
        <row r="49">
          <cell r="D49" t="str">
            <v>7 Erhaltene Baukostenzuschüsse einschließlich passivierter Leistungen der Anschlussnehmer zur Erstattung von Netzanschlusskosten</v>
          </cell>
          <cell r="E49" t="str">
            <v>6.2.2 für soziale Abgaben und sonstige Aufwendungen</v>
          </cell>
        </row>
        <row r="50">
          <cell r="D50" t="str">
            <v>8 Sonderposten mit Rücklageanteil</v>
          </cell>
          <cell r="E50" t="str">
            <v>7.1.1 Konzessionen, gewerbliche Schutzrechte und ähnliche Rechte und Werte sowie Lizenzen an solchen Rechten und Werten</v>
          </cell>
        </row>
        <row r="51">
          <cell r="D51" t="str">
            <v>8.a davon Steueranteil der Sonderposten mit Rücklageanteil</v>
          </cell>
          <cell r="E51" t="str">
            <v>7.1.2 Sonstiges</v>
          </cell>
        </row>
        <row r="52">
          <cell r="D52" t="str">
            <v>9.1 Rückstellungen für Pensionen und ähnliche Verpflichtungen</v>
          </cell>
          <cell r="E52" t="str">
            <v>7.2 Abschreibungen des Sachanlagevermögens</v>
          </cell>
        </row>
        <row r="53">
          <cell r="D53" t="str">
            <v>9.2 Steuerrückstellungen</v>
          </cell>
          <cell r="E53" t="str">
            <v>7.3 Abschreibungen auf Vermögensgegenstände des Umlaufvermögens und Finanzanlagen</v>
          </cell>
        </row>
        <row r="54">
          <cell r="D54" t="str">
            <v>9.3.1 Rückstellung für Mehr- und Mindermengenabrechnung</v>
          </cell>
          <cell r="E54" t="str">
            <v xml:space="preserve">8.1 für sonstige Flexibilitätsdienstleistungen </v>
          </cell>
        </row>
        <row r="55">
          <cell r="D55" t="str">
            <v>9.3.2 Rückstellung für das Regulierungskonto</v>
          </cell>
          <cell r="E55" t="str">
            <v>8.2 für die Durchführung der Versteigerung nach § 13 Abs. 1 GasNZV</v>
          </cell>
        </row>
        <row r="56">
          <cell r="D56" t="str">
            <v>9.3.3 Rückstellung für die Mehrerlösabschöpfung</v>
          </cell>
          <cell r="E56" t="str">
            <v>8.3 aus vertraglichen Vereinbarungen mit Dritten gem. KOLA</v>
          </cell>
        </row>
        <row r="57">
          <cell r="D57" t="str">
            <v>9.3.4 Andere Sonstige Rückstellungen</v>
          </cell>
          <cell r="E57" t="str">
            <v>8.4 Wartung und Instandsetzung</v>
          </cell>
        </row>
        <row r="58">
          <cell r="D58" t="str">
            <v>10.a davon unverzinsliche Verbindlichkeiten</v>
          </cell>
          <cell r="E58" t="str">
            <v>8.5 Konzessionsabgaben</v>
          </cell>
        </row>
        <row r="59">
          <cell r="D59" t="str">
            <v>10.b davon verzinsliche Verbindlichkeiten</v>
          </cell>
          <cell r="E59" t="str">
            <v>8.6 Mieten, sonstige Pachtzinsen, sonstige Leasingraten, Gebühren und Beiträge</v>
          </cell>
        </row>
        <row r="60">
          <cell r="D60" t="str">
            <v>10.1 Anleihen, davon konvertibel</v>
          </cell>
          <cell r="E60" t="str">
            <v xml:space="preserve">8.7 Versicherungen </v>
          </cell>
        </row>
        <row r="61">
          <cell r="D61" t="str">
            <v>10.2 Verbindlichkeiten gegenüber Kreditinstituten</v>
          </cell>
          <cell r="E61" t="str">
            <v>8.8 Bürobedarf, Drucksachen und Zeitschriften</v>
          </cell>
        </row>
        <row r="62">
          <cell r="D62" t="str">
            <v>10.3 erhaltene Anzahlungen auf Bestellungen</v>
          </cell>
          <cell r="E62" t="str">
            <v xml:space="preserve">8.9 Postkosten, Frachtkosten und ähnliche Kosten </v>
          </cell>
        </row>
        <row r="63">
          <cell r="D63" t="str">
            <v>10.3.a davon gegenüber Netzkunden</v>
          </cell>
          <cell r="E63" t="str">
            <v>8.10 Rechts- und Beratungskosten</v>
          </cell>
        </row>
        <row r="64">
          <cell r="D64" t="str">
            <v>10.4 Verbindlichkeiten aus Lieferungen und Leistungen</v>
          </cell>
          <cell r="E64" t="str">
            <v>8.11 Sponsoring, Werbung, Spenden</v>
          </cell>
        </row>
        <row r="65">
          <cell r="D65" t="str">
            <v>10.4.a davon gegenüber Netzkunden</v>
          </cell>
          <cell r="E65" t="str">
            <v xml:space="preserve">8.12 Reisekosten und Auslösungen </v>
          </cell>
        </row>
        <row r="66">
          <cell r="D66" t="str">
            <v>10.5 Verbindlichkeiten aus der Annahme gezogener Wechsel und der Ausstellung eigener Wechsel</v>
          </cell>
          <cell r="E66" t="str">
            <v xml:space="preserve">8.13 Bewirtung und Geschenke </v>
          </cell>
        </row>
        <row r="67">
          <cell r="D67" t="str">
            <v>10.6 Verbindlichkeiten gegenüber verbundenen Unternehmen</v>
          </cell>
          <cell r="E67" t="str">
            <v>8.14 Einzelwertberichtigungen</v>
          </cell>
        </row>
        <row r="68">
          <cell r="D68" t="str">
            <v>10.6.a davon gegenüber Netzkunden</v>
          </cell>
          <cell r="E68" t="str">
            <v>8.15 Pauschalwertberichtigungen</v>
          </cell>
        </row>
        <row r="69">
          <cell r="D69" t="str">
            <v>10.7 Verbindlichkeiten gegenüber Unternehmen, mit denen ein Beteiligungsverhältnis besteht</v>
          </cell>
          <cell r="E69" t="str">
            <v>8.16 Abschreibungen auf Forderungen</v>
          </cell>
        </row>
        <row r="70">
          <cell r="D70" t="str">
            <v>10.7.a davon gegenüber Netzkunden</v>
          </cell>
          <cell r="E70" t="str">
            <v>8.17 Entgelte für vermiedene Netzkosten nach § 20a GasNEV</v>
          </cell>
        </row>
        <row r="71">
          <cell r="D71" t="str">
            <v>10.8 sonstige Verbindlichkeiten</v>
          </cell>
          <cell r="E71" t="str">
            <v>8.18 Sonstiges</v>
          </cell>
        </row>
        <row r="72">
          <cell r="D72" t="str">
            <v>10.8.a davon aus Steuern</v>
          </cell>
          <cell r="E72" t="str">
            <v xml:space="preserve">9 Erträge aus Beteiligungen </v>
          </cell>
        </row>
        <row r="73">
          <cell r="D73" t="str">
            <v>10.8.b davon im Rahmen der sozialen Sicherheit</v>
          </cell>
          <cell r="E73" t="str">
            <v>9.a davon aus verbundenen Unternehmen</v>
          </cell>
        </row>
        <row r="74">
          <cell r="D74" t="str">
            <v>11 Rechnungsabgrenzungsposten</v>
          </cell>
          <cell r="E74" t="str">
            <v xml:space="preserve">10 Erträge aus anderen Wertpapieren und Ausleihungen des Finanzanlagevermögens </v>
          </cell>
        </row>
        <row r="75">
          <cell r="D75" t="str">
            <v>12 Passive latente Steuern</v>
          </cell>
          <cell r="E75" t="str">
            <v xml:space="preserve">10.a davon aus verbundenen Unternehmen </v>
          </cell>
        </row>
        <row r="76">
          <cell r="D76" t="str">
            <v>13 Kapitalausgleichsposten</v>
          </cell>
          <cell r="E76" t="str">
            <v>11.1.1 Erträge aus verzinslichen Finanzanlagen</v>
          </cell>
        </row>
        <row r="77">
          <cell r="E77" t="str">
            <v xml:space="preserve">11.1.2 Erträge aus Cash-Pooling </v>
          </cell>
        </row>
        <row r="78">
          <cell r="E78" t="str">
            <v>11.2.1 Erträge aus Forderungen aus Lieferungen und Leistungen</v>
          </cell>
        </row>
        <row r="79">
          <cell r="E79" t="str">
            <v>11.2.2 Erträge aus Forderungen gegenüber verbundenen Unternehmen (z.B. Cash-Pooling)</v>
          </cell>
        </row>
        <row r="80">
          <cell r="E80" t="str">
            <v>11.2.3 Erträge aus Forderungen gegen Unternehmen, mit denen ein Beteiligungsverhältnis besteht</v>
          </cell>
        </row>
        <row r="81">
          <cell r="E81" t="str">
            <v>11.2.4 Erträge aus sonstigen Vermögensgegenständen</v>
          </cell>
        </row>
        <row r="82">
          <cell r="E82" t="str">
            <v>11.2.5 Erträge aus Wertpapieren des Umlaufvermögens</v>
          </cell>
        </row>
        <row r="83">
          <cell r="E83" t="str">
            <v>11.2.6 Erträge aus Kassenbestand, Guthaben bei der Bundesbank und Kreditinstituten</v>
          </cell>
        </row>
        <row r="84">
          <cell r="E84" t="str">
            <v>11.3 Andere sonstige Zinsen und ähnliche Erträge</v>
          </cell>
        </row>
        <row r="85">
          <cell r="E85" t="str">
            <v>12.1 Abschreibungen auf Finanzanlagen</v>
          </cell>
        </row>
        <row r="86">
          <cell r="E86" t="str">
            <v>12.2 Abschreibungen auf Wertpapiere des Umlaufvermögens</v>
          </cell>
        </row>
        <row r="87">
          <cell r="E87" t="str">
            <v>13.a davon Fremdkapitalzinsen, die im Zusammenhang mit Gabi-Gas, Regel- und Ausgleichsenergie stehen</v>
          </cell>
        </row>
        <row r="88">
          <cell r="E88" t="str">
            <v xml:space="preserve">13.1 gegenüber verbundenen Unternehmen </v>
          </cell>
        </row>
        <row r="89">
          <cell r="E89" t="str">
            <v>13.2 gegenüber Unternehmen, mit denen ein Beteiligungsverhältnis besteht</v>
          </cell>
        </row>
        <row r="90">
          <cell r="E90" t="str">
            <v>13.3 gegenüber Kreditinstituten</v>
          </cell>
        </row>
        <row r="91">
          <cell r="E91" t="str">
            <v>13.4 Sonstiges</v>
          </cell>
        </row>
        <row r="92">
          <cell r="E92" t="str">
            <v>15 außerordentliche Erträge</v>
          </cell>
        </row>
        <row r="93">
          <cell r="E93" t="str">
            <v>16 außerordentliche Aufwendungen</v>
          </cell>
        </row>
        <row r="94">
          <cell r="E94" t="str">
            <v>18 Steuern vom Einkommen und vom Ertrag</v>
          </cell>
        </row>
        <row r="95">
          <cell r="E95" t="str">
            <v>19.1 KFZ-Steuer</v>
          </cell>
        </row>
        <row r="96">
          <cell r="E96" t="str">
            <v>19.2 Grundsteuer</v>
          </cell>
        </row>
        <row r="97">
          <cell r="E97" t="str">
            <v>19.3 Sonstiges</v>
          </cell>
        </row>
      </sheetData>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n"/>
      <sheetName val="E_Stammdaten"/>
      <sheetName val="E_NB_EOG"/>
      <sheetName val="E_NB_KKAb"/>
      <sheetName val="E_NB-VPx_A3_1"/>
      <sheetName val="E_NB-VPx_Kostendaten"/>
      <sheetName val="P_WAV"/>
      <sheetName val="P_BKZ"/>
      <sheetName val="P_SAV"/>
      <sheetName val="B_NÜ_EKQ-HS"/>
      <sheetName val="B_NÜ_BilanzBJ"/>
      <sheetName val="B_NÜ_KKAb"/>
      <sheetName val="B_NÜ_CapexAnt"/>
      <sheetName val="B_NÜ_EOG"/>
      <sheetName val="Anlage 1"/>
      <sheetName val="Anlage 2"/>
      <sheetName val="Anlage 3"/>
      <sheetName val="Anlage 4"/>
      <sheetName val="Anlage 5"/>
      <sheetName val="Anlage 6"/>
      <sheetName val="Anlage 7 (Capex-Anteile)"/>
      <sheetName val="Anlage 8a (A2_1_KKAb-NÜ)"/>
      <sheetName val="Anlage 8b (A2_2_KKAb-NÜ)"/>
      <sheetName val="NÜ_3RegP III-V"/>
    </sheetNames>
    <sheetDataSet>
      <sheetData sheetId="0"/>
      <sheetData sheetId="1"/>
      <sheetData sheetId="2"/>
      <sheetData sheetId="3"/>
      <sheetData sheetId="4"/>
      <sheetData sheetId="5">
        <row r="9">
          <cell r="D9">
            <v>5.1200000000000002E-2</v>
          </cell>
        </row>
        <row r="10">
          <cell r="D10">
            <v>6.9099999999999995E-2</v>
          </cell>
        </row>
        <row r="11">
          <cell r="D11">
            <v>3.0300000000000001E-2</v>
          </cell>
        </row>
      </sheetData>
      <sheetData sheetId="6"/>
      <sheetData sheetId="7"/>
      <sheetData sheetId="8"/>
      <sheetData sheetId="9">
        <row r="5">
          <cell r="X5" t="e">
            <v>#DIV/0!</v>
          </cell>
        </row>
        <row r="6">
          <cell r="X6" t="e">
            <v>#DIV/0!</v>
          </cell>
        </row>
      </sheetData>
      <sheetData sheetId="10"/>
      <sheetData sheetId="11"/>
      <sheetData sheetId="12">
        <row r="2">
          <cell r="D2" t="e">
            <v>#DIV/0!</v>
          </cell>
        </row>
        <row r="3">
          <cell r="D3" t="e">
            <v>#DIV/0!</v>
          </cell>
        </row>
        <row r="4">
          <cell r="D4" t="e">
            <v>#DIV/0!</v>
          </cell>
        </row>
        <row r="5">
          <cell r="D5" t="e">
            <v>#DIV/0!</v>
          </cell>
        </row>
        <row r="6">
          <cell r="D6" t="e">
            <v>#DIV/0!</v>
          </cell>
        </row>
      </sheetData>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tables/table1.xml><?xml version="1.0" encoding="utf-8"?>
<table xmlns="http://schemas.openxmlformats.org/spreadsheetml/2006/main" id="1" name="tbl_WAV" displayName="tbl_WAV" ref="C50:C57" totalsRowShown="0" headerRowDxfId="8" dataDxfId="7" tableBorderDxfId="6">
  <autoFilter ref="C50:C57"/>
  <tableColumns count="1">
    <tableColumn id="1" name="Vermögensgegenstand" dataDxfId="5"/>
  </tableColumns>
  <tableStyleInfo name="TableStyleMedium16" showFirstColumn="0" showLastColumn="0" showRowStripes="1" showColumnStripes="0"/>
</table>
</file>

<file path=xl/tables/table2.xml><?xml version="1.0" encoding="utf-8"?>
<table xmlns="http://schemas.openxmlformats.org/spreadsheetml/2006/main" id="2" name="tbl_SAV" displayName="tbl_SAV" ref="B3:E47" totalsRowShown="0" tableBorderDxfId="4">
  <autoFilter ref="B3:E47"/>
  <tableColumns count="4">
    <tableColumn id="1" name="Anlagen-_x000a_gruppen-_x000a_nummer" dataDxfId="3"/>
    <tableColumn id="2" name="Anlagengruppe" dataDxfId="2"/>
    <tableColumn id="3" name="Untergrenze_x000a_gem. Anlage 1 GasNEV" dataDxfId="1"/>
    <tableColumn id="4" name="Obergrenze_x000a_gem. Anlage 1 GasNEV" dataDxfId="0"/>
  </tableColumns>
  <tableStyleInfo name="TableStyleMedium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39997558519241921"/>
    <pageSetUpPr fitToPage="1"/>
  </sheetPr>
  <dimension ref="B1:D58"/>
  <sheetViews>
    <sheetView showGridLines="0" tabSelected="1" topLeftCell="A7" zoomScaleNormal="100" workbookViewId="0">
      <selection activeCell="B50" sqref="B50"/>
    </sheetView>
  </sheetViews>
  <sheetFormatPr baseColWidth="10" defaultColWidth="11.44140625" defaultRowHeight="13.8"/>
  <cols>
    <col min="1" max="1" width="2.6640625" style="40" customWidth="1"/>
    <col min="2" max="2" width="213.109375" style="40" customWidth="1"/>
    <col min="3" max="3" width="2.6640625" style="32" customWidth="1"/>
    <col min="4" max="16384" width="11.44140625" style="40"/>
  </cols>
  <sheetData>
    <row r="1" spans="2:4" ht="30" customHeight="1">
      <c r="B1" s="41" t="s">
        <v>40</v>
      </c>
      <c r="C1" s="41"/>
      <c r="D1" s="41"/>
    </row>
    <row r="2" spans="2:4" ht="12" customHeight="1">
      <c r="B2" s="44"/>
      <c r="C2" s="42"/>
      <c r="D2" s="42"/>
    </row>
    <row r="3" spans="2:4" s="34" customFormat="1" ht="15" customHeight="1">
      <c r="B3" s="33" t="s">
        <v>41</v>
      </c>
    </row>
    <row r="4" spans="2:4" s="34" customFormat="1" ht="12" customHeight="1">
      <c r="B4" s="35"/>
    </row>
    <row r="5" spans="2:4" s="34" customFormat="1" ht="15" customHeight="1">
      <c r="B5" s="54" t="s">
        <v>78</v>
      </c>
    </row>
    <row r="6" spans="2:4" s="34" customFormat="1" ht="15" customHeight="1">
      <c r="B6" s="54" t="s">
        <v>79</v>
      </c>
    </row>
    <row r="7" spans="2:4" s="34" customFormat="1" ht="15" customHeight="1">
      <c r="B7" s="54" t="s">
        <v>80</v>
      </c>
    </row>
    <row r="8" spans="2:4" s="34" customFormat="1" ht="15" customHeight="1">
      <c r="B8" s="54" t="s">
        <v>159</v>
      </c>
    </row>
    <row r="9" spans="2:4" s="34" customFormat="1" ht="15" customHeight="1">
      <c r="B9" s="54" t="s">
        <v>160</v>
      </c>
    </row>
    <row r="10" spans="2:4" s="34" customFormat="1" ht="15" customHeight="1">
      <c r="B10" s="54" t="s">
        <v>82</v>
      </c>
    </row>
    <row r="11" spans="2:4" s="34" customFormat="1" ht="15" customHeight="1">
      <c r="B11" s="54" t="s">
        <v>83</v>
      </c>
    </row>
    <row r="12" spans="2:4" s="34" customFormat="1" ht="12" customHeight="1">
      <c r="B12" s="36"/>
    </row>
    <row r="13" spans="2:4" s="34" customFormat="1" ht="15" customHeight="1">
      <c r="B13" s="33" t="s">
        <v>42</v>
      </c>
    </row>
    <row r="14" spans="2:4" s="34" customFormat="1" ht="26.4">
      <c r="B14" s="46" t="s">
        <v>118</v>
      </c>
    </row>
    <row r="15" spans="2:4" s="34" customFormat="1">
      <c r="B15" s="46"/>
    </row>
    <row r="16" spans="2:4" s="34" customFormat="1" ht="15" customHeight="1">
      <c r="B16" s="45" t="s">
        <v>43</v>
      </c>
    </row>
    <row r="17" spans="2:2" s="34" customFormat="1" ht="15" customHeight="1">
      <c r="B17" s="181" t="s">
        <v>121</v>
      </c>
    </row>
    <row r="18" spans="2:2" s="34" customFormat="1" ht="15" customHeight="1">
      <c r="B18" s="77" t="s">
        <v>44</v>
      </c>
    </row>
    <row r="19" spans="2:2" s="34" customFormat="1" ht="15" customHeight="1">
      <c r="B19" s="182" t="s">
        <v>45</v>
      </c>
    </row>
    <row r="20" spans="2:2" s="34" customFormat="1" ht="15" customHeight="1">
      <c r="B20" s="76" t="s">
        <v>136</v>
      </c>
    </row>
    <row r="21" spans="2:2" s="34" customFormat="1" ht="15" customHeight="1">
      <c r="B21" s="75" t="s">
        <v>135</v>
      </c>
    </row>
    <row r="22" spans="2:2" s="34" customFormat="1" ht="12" customHeight="1">
      <c r="B22" s="45"/>
    </row>
    <row r="23" spans="2:2" s="34" customFormat="1" ht="15" customHeight="1">
      <c r="B23" s="33" t="s">
        <v>78</v>
      </c>
    </row>
    <row r="24" spans="2:2" s="37" customFormat="1">
      <c r="B24" s="45"/>
    </row>
    <row r="25" spans="2:2" s="37" customFormat="1" ht="15" customHeight="1">
      <c r="B25" s="46" t="s">
        <v>111</v>
      </c>
    </row>
    <row r="26" spans="2:2" s="38" customFormat="1" ht="15" customHeight="1">
      <c r="B26" s="46" t="s">
        <v>65</v>
      </c>
    </row>
    <row r="27" spans="2:2" s="37" customFormat="1" ht="24.75" customHeight="1">
      <c r="B27" s="47" t="s">
        <v>50</v>
      </c>
    </row>
    <row r="28" spans="2:2" s="39" customFormat="1" ht="12" customHeight="1">
      <c r="B28" s="45"/>
    </row>
    <row r="29" spans="2:2" s="39" customFormat="1">
      <c r="B29" s="33" t="s">
        <v>79</v>
      </c>
    </row>
    <row r="30" spans="2:2" s="39" customFormat="1" ht="12" customHeight="1">
      <c r="B30" s="45"/>
    </row>
    <row r="31" spans="2:2" s="39" customFormat="1" ht="15" customHeight="1">
      <c r="B31" s="78" t="s">
        <v>122</v>
      </c>
    </row>
    <row r="32" spans="2:2" s="39" customFormat="1" ht="15" customHeight="1">
      <c r="B32" s="202" t="s">
        <v>102</v>
      </c>
    </row>
    <row r="33" spans="2:2" s="39" customFormat="1" ht="15" customHeight="1">
      <c r="B33" s="203"/>
    </row>
    <row r="34" spans="2:2" s="39" customFormat="1" ht="15" customHeight="1">
      <c r="B34" s="154" t="s">
        <v>133</v>
      </c>
    </row>
    <row r="35" spans="2:2" s="39" customFormat="1" ht="21.75" customHeight="1">
      <c r="B35" s="153" t="s">
        <v>134</v>
      </c>
    </row>
    <row r="36" spans="2:2" s="39" customFormat="1" ht="15" customHeight="1">
      <c r="B36" s="33" t="s">
        <v>80</v>
      </c>
    </row>
    <row r="37" spans="2:2" s="39" customFormat="1" ht="12" customHeight="1">
      <c r="B37" s="48"/>
    </row>
    <row r="38" spans="2:2" s="39" customFormat="1" ht="15" customHeight="1">
      <c r="B38" s="48" t="s">
        <v>47</v>
      </c>
    </row>
    <row r="39" spans="2:2" s="39" customFormat="1" ht="15" customHeight="1">
      <c r="B39" s="48" t="s">
        <v>48</v>
      </c>
    </row>
    <row r="40" spans="2:2" s="39" customFormat="1" ht="25.5" customHeight="1">
      <c r="B40" s="49" t="s">
        <v>84</v>
      </c>
    </row>
    <row r="41" spans="2:2" s="39" customFormat="1" ht="26.4">
      <c r="B41" s="55" t="s">
        <v>93</v>
      </c>
    </row>
    <row r="42" spans="2:2" s="39" customFormat="1" ht="12" customHeight="1">
      <c r="B42" s="74" t="s">
        <v>120</v>
      </c>
    </row>
    <row r="43" spans="2:2" s="39" customFormat="1" ht="15" customHeight="1">
      <c r="B43" s="33" t="s">
        <v>159</v>
      </c>
    </row>
    <row r="44" spans="2:2" s="39" customFormat="1" ht="12" customHeight="1">
      <c r="B44" s="48"/>
    </row>
    <row r="45" spans="2:2" s="39" customFormat="1" ht="15" customHeight="1">
      <c r="B45" s="49" t="s">
        <v>108</v>
      </c>
    </row>
    <row r="46" spans="2:2" s="39" customFormat="1" ht="15" customHeight="1">
      <c r="B46" s="49"/>
    </row>
    <row r="47" spans="2:2" s="39" customFormat="1" ht="12" customHeight="1">
      <c r="B47" s="33" t="s">
        <v>160</v>
      </c>
    </row>
    <row r="48" spans="2:2" s="39" customFormat="1" ht="12" customHeight="1">
      <c r="B48" s="163"/>
    </row>
    <row r="49" spans="2:2" s="39" customFormat="1" ht="12" customHeight="1">
      <c r="B49" s="154" t="s">
        <v>209</v>
      </c>
    </row>
    <row r="50" spans="2:2" s="39" customFormat="1" ht="12" customHeight="1">
      <c r="B50" s="49"/>
    </row>
    <row r="51" spans="2:2" ht="15" customHeight="1">
      <c r="B51" s="33" t="s">
        <v>82</v>
      </c>
    </row>
    <row r="52" spans="2:2" s="39" customFormat="1" ht="12" customHeight="1">
      <c r="B52" s="45"/>
    </row>
    <row r="53" spans="2:2" ht="12" customHeight="1">
      <c r="B53" s="73" t="s">
        <v>119</v>
      </c>
    </row>
    <row r="54" spans="2:2" ht="12" customHeight="1">
      <c r="B54" s="45"/>
    </row>
    <row r="55" spans="2:2" ht="12" customHeight="1">
      <c r="B55" s="33" t="s">
        <v>83</v>
      </c>
    </row>
    <row r="56" spans="2:2" ht="15" customHeight="1">
      <c r="B56" s="48"/>
    </row>
    <row r="57" spans="2:2" ht="12" customHeight="1">
      <c r="B57" s="48" t="s">
        <v>46</v>
      </c>
    </row>
    <row r="58" spans="2:2">
      <c r="B58" s="36"/>
    </row>
  </sheetData>
  <dataConsolidate/>
  <mergeCells count="1">
    <mergeCell ref="B32:B33"/>
  </mergeCells>
  <hyperlinks>
    <hyperlink ref="B5" location="'A-Allgemeine Informationen'!A1" display="A-Allgemeine Informationen"/>
    <hyperlink ref="B6" location="'B-Erlösobergrenzen'!A1" display="B-Erlösobergrenzen"/>
    <hyperlink ref="B7" location="'C-Kosten'!A1" display="C-Kosten"/>
    <hyperlink ref="B8" location="'D1-Sachanlagevermögen'!Druckbereich" display="D1-Sachanlagevermögen"/>
    <hyperlink ref="B10" location="'E-BKZ'!A1" display="E-BKZ"/>
    <hyperlink ref="B11" location="'F-Erläuterungen'!A1" display="F-Erläuterungen"/>
    <hyperlink ref="B36" location="'A2. Bilanz'!A1" display="A2. Bilanz"/>
    <hyperlink ref="B9" location="'D2-WAV'!Druckbereich" display="D2-WAV"/>
  </hyperlinks>
  <pageMargins left="0.47244094488188981" right="0.31496062992125984" top="0.39370078740157483" bottom="0.59055118110236227" header="0.35433070866141736" footer="0.51181102362204722"/>
  <pageSetup paperSize="9" scale="4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sheetPr>
  <dimension ref="B1:L57"/>
  <sheetViews>
    <sheetView showGridLines="0" zoomScaleNormal="100" workbookViewId="0">
      <selection activeCell="C15" sqref="C15"/>
    </sheetView>
  </sheetViews>
  <sheetFormatPr baseColWidth="10" defaultColWidth="15.6640625" defaultRowHeight="13.2"/>
  <cols>
    <col min="1" max="1" width="2.6640625" style="27" customWidth="1"/>
    <col min="2" max="2" width="9.33203125" style="26" customWidth="1"/>
    <col min="3" max="3" width="69.6640625" style="25" customWidth="1"/>
    <col min="4" max="4" width="20.109375" style="26" customWidth="1"/>
    <col min="5" max="5" width="14.6640625" style="26" customWidth="1"/>
    <col min="6" max="16384" width="15.6640625" style="27"/>
  </cols>
  <sheetData>
    <row r="1" spans="2:12" ht="30" customHeight="1">
      <c r="B1" s="1" t="s">
        <v>147</v>
      </c>
      <c r="H1" s="1" t="s">
        <v>101</v>
      </c>
      <c r="J1" s="69"/>
      <c r="K1" s="69"/>
    </row>
    <row r="2" spans="2:12" ht="12" customHeight="1">
      <c r="B2" s="3"/>
      <c r="H2" s="71"/>
      <c r="I2" s="70"/>
    </row>
    <row r="3" spans="2:12" ht="36" customHeight="1">
      <c r="B3" s="187" t="s">
        <v>31</v>
      </c>
      <c r="C3" s="184" t="s">
        <v>0</v>
      </c>
      <c r="D3" s="188" t="s">
        <v>63</v>
      </c>
      <c r="E3" s="189" t="s">
        <v>64</v>
      </c>
      <c r="H3" s="72" t="s">
        <v>112</v>
      </c>
      <c r="I3" s="67" t="s">
        <v>99</v>
      </c>
      <c r="J3" s="68"/>
      <c r="K3" s="67" t="s">
        <v>100</v>
      </c>
      <c r="L3" s="68"/>
    </row>
    <row r="4" spans="2:12">
      <c r="B4" s="185">
        <v>1</v>
      </c>
      <c r="C4" s="30" t="s">
        <v>1</v>
      </c>
      <c r="D4" s="29">
        <v>25</v>
      </c>
      <c r="E4" s="186">
        <v>35</v>
      </c>
      <c r="H4" s="66"/>
      <c r="I4" s="64" t="s">
        <v>94</v>
      </c>
      <c r="J4" s="64" t="s">
        <v>95</v>
      </c>
      <c r="K4" s="64" t="s">
        <v>94</v>
      </c>
      <c r="L4" s="64" t="s">
        <v>95</v>
      </c>
    </row>
    <row r="5" spans="2:12" s="28" customFormat="1" ht="12.75" customHeight="1">
      <c r="B5" s="185">
        <v>2</v>
      </c>
      <c r="C5" s="30" t="s">
        <v>2</v>
      </c>
      <c r="D5" s="16">
        <v>50</v>
      </c>
      <c r="E5" s="186">
        <v>60</v>
      </c>
      <c r="H5" s="64" t="s">
        <v>98</v>
      </c>
      <c r="I5" s="65">
        <f>IF(AND(MONTH('A_Allgemeine Informationen'!$C$11)=1,DAY('A_Allgemeine Informationen'!$C$11)=1),DATE(YEAR('A_Allgemeine Informationen'!$C$11),1,1),IF(AND(MONTH('A_Allgemeine Informationen'!$C$11)=12,DAY('A_Allgemeine Informationen'!$C$11)=31),DATE(YEAR('A_Allgemeine Informationen'!$C$11)+1,1,1),DATE(YEAR('A_Allgemeine Informationen'!$C$11),MONTH('A_Allgemeine Informationen'!$C$11),DAY('A_Allgemeine Informationen'!$C$11))))</f>
        <v>0</v>
      </c>
      <c r="J5" s="65">
        <f>IF(AND(MONTH('A_Allgemeine Informationen'!$C$11)=1,DAY('A_Allgemeine Informationen'!$C$11)=1),DATE(YEAR('A_Allgemeine Informationen'!$C$11),12,31),IF(AND(MONTH('A_Allgemeine Informationen'!$C$11)=12,DAY('A_Allgemeine Informationen'!$C$11)=31),DATE(YEAR('A_Allgemeine Informationen'!$C$11)+1,12,31),DATE(YEAR('A_Allgemeine Informationen'!$C$11),12,31)))</f>
        <v>366</v>
      </c>
      <c r="K5" s="65">
        <f t="shared" ref="K5:K7" si="0">DATE(YEAR(I5)-2,MONTH(I5),DAY(I5))</f>
        <v>693232</v>
      </c>
      <c r="L5" s="65">
        <f t="shared" ref="L5:L7" si="1">DATE(YEAR(J5)-2,MONTH(J5),DAY(J5))</f>
        <v>693597</v>
      </c>
    </row>
    <row r="6" spans="2:12" s="28" customFormat="1">
      <c r="B6" s="185">
        <v>3</v>
      </c>
      <c r="C6" s="30" t="s">
        <v>3</v>
      </c>
      <c r="D6" s="16">
        <v>60</v>
      </c>
      <c r="E6" s="186">
        <v>70</v>
      </c>
      <c r="H6" s="64" t="s">
        <v>96</v>
      </c>
      <c r="I6" s="65">
        <f>IF(AND(MONTH('A_Allgemeine Informationen'!$C$11)=1,DAY('A_Allgemeine Informationen'!$C$11)=1),DATE(YEAR('A_Allgemeine Informationen'!$C$11)+1,1,1),IF(AND(MONTH('A_Allgemeine Informationen'!$C$11)=12,DAY('A_Allgemeine Informationen'!$C$11)=31),DATE(YEAR('A_Allgemeine Informationen'!$C$11)+2,1,1),DATE(YEAR('A_Allgemeine Informationen'!$C$11)+1,1,1)))</f>
        <v>367</v>
      </c>
      <c r="J6" s="65">
        <f>IF(AND(MONTH('A_Allgemeine Informationen'!$C$11)=1,DAY('A_Allgemeine Informationen'!$C$11)=1),DATE(YEAR('A_Allgemeine Informationen'!$C$11)+1,12,31),IF(AND(MONTH('A_Allgemeine Informationen'!$C$11)=12,DAY('A_Allgemeine Informationen'!$C$11)=31),DATE(YEAR('A_Allgemeine Informationen'!$C$11)+2,12,31),DATE(YEAR('A_Allgemeine Informationen'!$C$11)+1,12,31)))</f>
        <v>731</v>
      </c>
      <c r="K6" s="65">
        <f t="shared" si="0"/>
        <v>693598</v>
      </c>
      <c r="L6" s="65">
        <f t="shared" si="1"/>
        <v>693962</v>
      </c>
    </row>
    <row r="7" spans="2:12">
      <c r="B7" s="185">
        <v>4</v>
      </c>
      <c r="C7" s="30" t="s">
        <v>52</v>
      </c>
      <c r="D7" s="16">
        <v>23</v>
      </c>
      <c r="E7" s="186">
        <v>27</v>
      </c>
      <c r="H7" s="64" t="s">
        <v>97</v>
      </c>
      <c r="I7" s="65">
        <f>IF(AND(MONTH('A_Allgemeine Informationen'!$C$11)=1,DAY('A_Allgemeine Informationen'!$C$11)=1),DATE(YEAR('A_Allgemeine Informationen'!$C$11)+2,1,1),IF(AND(MONTH('A_Allgemeine Informationen'!$C$11)=12,DAY('A_Allgemeine Informationen'!$C$11)=31),DATE(YEAR('A_Allgemeine Informationen'!$C$11)+3,1,1),DATE(YEAR('A_Allgemeine Informationen'!$C$11)+2,1,1)))</f>
        <v>732</v>
      </c>
      <c r="J7" s="65">
        <f>IF(AND(MONTH('A_Allgemeine Informationen'!$C$11)=1,DAY('A_Allgemeine Informationen'!$C$11)=1),DATE(YEAR('A_Allgemeine Informationen'!$C$11)+2,12,31),IF(AND(MONTH('A_Allgemeine Informationen'!$C$11)=12,DAY('A_Allgemeine Informationen'!$C$11)=31),DATE(YEAR('A_Allgemeine Informationen'!$C$11)+3,12,31),DATE(YEAR('A_Allgemeine Informationen'!$C$11)+2,MONTH('A_Allgemeine Informationen'!$C$11),DAY('A_Allgemeine Informationen'!$C$11)-1)))</f>
        <v>730</v>
      </c>
      <c r="K7" s="65">
        <f t="shared" si="0"/>
        <v>1</v>
      </c>
      <c r="L7" s="65">
        <f t="shared" si="1"/>
        <v>693961</v>
      </c>
    </row>
    <row r="8" spans="2:12">
      <c r="B8" s="185">
        <v>5</v>
      </c>
      <c r="C8" s="30" t="s">
        <v>20</v>
      </c>
      <c r="D8" s="16">
        <v>8</v>
      </c>
      <c r="E8" s="186">
        <v>10</v>
      </c>
    </row>
    <row r="9" spans="2:12">
      <c r="B9" s="185">
        <v>6</v>
      </c>
      <c r="C9" s="30" t="s">
        <v>170</v>
      </c>
      <c r="D9" s="16">
        <v>14</v>
      </c>
      <c r="E9" s="186">
        <v>18</v>
      </c>
    </row>
    <row r="10" spans="2:12" ht="12" customHeight="1">
      <c r="B10" s="185">
        <v>7</v>
      </c>
      <c r="C10" s="30" t="s">
        <v>4</v>
      </c>
      <c r="D10" s="16">
        <v>14</v>
      </c>
      <c r="E10" s="186">
        <v>25</v>
      </c>
    </row>
    <row r="11" spans="2:12">
      <c r="B11" s="185">
        <v>8</v>
      </c>
      <c r="C11" s="30" t="s">
        <v>5</v>
      </c>
      <c r="D11" s="16">
        <v>4</v>
      </c>
      <c r="E11" s="186">
        <v>8</v>
      </c>
    </row>
    <row r="12" spans="2:12">
      <c r="B12" s="185">
        <v>9</v>
      </c>
      <c r="C12" s="30" t="s">
        <v>6</v>
      </c>
      <c r="D12" s="16">
        <v>3</v>
      </c>
      <c r="E12" s="186">
        <v>5</v>
      </c>
    </row>
    <row r="13" spans="2:12">
      <c r="B13" s="185">
        <v>10</v>
      </c>
      <c r="C13" s="30" t="s">
        <v>171</v>
      </c>
      <c r="D13" s="16">
        <v>5</v>
      </c>
      <c r="E13" s="186">
        <v>5</v>
      </c>
    </row>
    <row r="14" spans="2:12">
      <c r="B14" s="185">
        <v>11</v>
      </c>
      <c r="C14" s="30" t="s">
        <v>172</v>
      </c>
      <c r="D14" s="16">
        <v>8</v>
      </c>
      <c r="E14" s="186">
        <v>8</v>
      </c>
    </row>
    <row r="15" spans="2:12">
      <c r="B15" s="185">
        <v>12</v>
      </c>
      <c r="C15" s="30" t="s">
        <v>53</v>
      </c>
      <c r="D15" s="16">
        <v>45</v>
      </c>
      <c r="E15" s="186">
        <v>55</v>
      </c>
    </row>
    <row r="16" spans="2:12">
      <c r="B16" s="185">
        <v>13</v>
      </c>
      <c r="C16" s="30" t="s">
        <v>173</v>
      </c>
      <c r="D16" s="16">
        <v>25</v>
      </c>
      <c r="E16" s="186">
        <v>25</v>
      </c>
    </row>
    <row r="17" spans="2:5">
      <c r="B17" s="185">
        <v>14</v>
      </c>
      <c r="C17" s="30" t="s">
        <v>54</v>
      </c>
      <c r="D17" s="16">
        <v>25</v>
      </c>
      <c r="E17" s="186">
        <v>25</v>
      </c>
    </row>
    <row r="18" spans="2:5">
      <c r="B18" s="185">
        <v>15</v>
      </c>
      <c r="C18" s="30" t="s">
        <v>174</v>
      </c>
      <c r="D18" s="16">
        <v>25</v>
      </c>
      <c r="E18" s="186">
        <v>25</v>
      </c>
    </row>
    <row r="19" spans="2:5">
      <c r="B19" s="185">
        <v>16</v>
      </c>
      <c r="C19" s="30" t="s">
        <v>175</v>
      </c>
      <c r="D19" s="16">
        <v>25</v>
      </c>
      <c r="E19" s="186">
        <v>25</v>
      </c>
    </row>
    <row r="20" spans="2:5">
      <c r="B20" s="185">
        <v>17</v>
      </c>
      <c r="C20" s="30" t="s">
        <v>176</v>
      </c>
      <c r="D20" s="16">
        <v>25</v>
      </c>
      <c r="E20" s="186">
        <v>25</v>
      </c>
    </row>
    <row r="21" spans="2:5">
      <c r="B21" s="185">
        <v>18</v>
      </c>
      <c r="C21" s="30" t="s">
        <v>55</v>
      </c>
      <c r="D21" s="16">
        <v>20</v>
      </c>
      <c r="E21" s="186">
        <v>20</v>
      </c>
    </row>
    <row r="22" spans="2:5">
      <c r="B22" s="185">
        <v>19</v>
      </c>
      <c r="C22" s="30" t="s">
        <v>56</v>
      </c>
      <c r="D22" s="16">
        <v>25</v>
      </c>
      <c r="E22" s="186">
        <v>25</v>
      </c>
    </row>
    <row r="23" spans="2:5">
      <c r="B23" s="185">
        <v>20</v>
      </c>
      <c r="C23" s="30" t="s">
        <v>57</v>
      </c>
      <c r="D23" s="16">
        <v>25</v>
      </c>
      <c r="E23" s="186">
        <v>35</v>
      </c>
    </row>
    <row r="24" spans="2:5">
      <c r="B24" s="185">
        <v>21</v>
      </c>
      <c r="C24" s="30" t="s">
        <v>177</v>
      </c>
      <c r="D24" s="16">
        <v>45</v>
      </c>
      <c r="E24" s="186">
        <v>55</v>
      </c>
    </row>
    <row r="25" spans="2:5">
      <c r="B25" s="185">
        <v>22</v>
      </c>
      <c r="C25" s="30" t="s">
        <v>178</v>
      </c>
      <c r="D25" s="16">
        <v>45</v>
      </c>
      <c r="E25" s="186">
        <v>55</v>
      </c>
    </row>
    <row r="26" spans="2:5">
      <c r="B26" s="185">
        <v>23</v>
      </c>
      <c r="C26" s="30" t="s">
        <v>179</v>
      </c>
      <c r="D26" s="16">
        <v>55</v>
      </c>
      <c r="E26" s="186">
        <v>65</v>
      </c>
    </row>
    <row r="27" spans="2:5">
      <c r="B27" s="185">
        <v>24</v>
      </c>
      <c r="C27" s="30" t="s">
        <v>180</v>
      </c>
      <c r="D27" s="16">
        <v>55</v>
      </c>
      <c r="E27" s="186">
        <v>65</v>
      </c>
    </row>
    <row r="28" spans="2:5">
      <c r="B28" s="185">
        <v>25</v>
      </c>
      <c r="C28" s="30" t="s">
        <v>181</v>
      </c>
      <c r="D28" s="16">
        <v>45</v>
      </c>
      <c r="E28" s="186">
        <v>55</v>
      </c>
    </row>
    <row r="29" spans="2:5">
      <c r="B29" s="185">
        <v>26</v>
      </c>
      <c r="C29" s="30" t="s">
        <v>182</v>
      </c>
      <c r="D29" s="16">
        <v>45</v>
      </c>
      <c r="E29" s="186">
        <v>55</v>
      </c>
    </row>
    <row r="30" spans="2:5">
      <c r="B30" s="185">
        <v>27</v>
      </c>
      <c r="C30" s="30" t="s">
        <v>183</v>
      </c>
      <c r="D30" s="16">
        <v>45</v>
      </c>
      <c r="E30" s="186">
        <v>55</v>
      </c>
    </row>
    <row r="31" spans="2:5">
      <c r="B31" s="185">
        <v>28</v>
      </c>
      <c r="C31" s="30" t="s">
        <v>184</v>
      </c>
      <c r="D31" s="16">
        <v>45</v>
      </c>
      <c r="E31" s="186">
        <v>55</v>
      </c>
    </row>
    <row r="32" spans="2:5">
      <c r="B32" s="185">
        <v>29</v>
      </c>
      <c r="C32" s="30" t="s">
        <v>185</v>
      </c>
      <c r="D32" s="16">
        <v>45</v>
      </c>
      <c r="E32" s="186">
        <v>55</v>
      </c>
    </row>
    <row r="33" spans="2:5">
      <c r="B33" s="185">
        <v>30</v>
      </c>
      <c r="C33" s="30" t="s">
        <v>186</v>
      </c>
      <c r="D33" s="16">
        <v>30</v>
      </c>
      <c r="E33" s="186">
        <v>40</v>
      </c>
    </row>
    <row r="34" spans="2:5">
      <c r="B34" s="185">
        <v>31</v>
      </c>
      <c r="C34" s="30" t="s">
        <v>187</v>
      </c>
      <c r="D34" s="16">
        <v>45</v>
      </c>
      <c r="E34" s="186">
        <v>45</v>
      </c>
    </row>
    <row r="35" spans="2:5">
      <c r="B35" s="185">
        <v>32</v>
      </c>
      <c r="C35" s="30" t="s">
        <v>188</v>
      </c>
      <c r="D35" s="16">
        <v>45</v>
      </c>
      <c r="E35" s="186">
        <v>45</v>
      </c>
    </row>
    <row r="36" spans="2:5">
      <c r="B36" s="185">
        <v>33</v>
      </c>
      <c r="C36" s="30" t="s">
        <v>189</v>
      </c>
      <c r="D36" s="16">
        <v>45</v>
      </c>
      <c r="E36" s="186">
        <v>45</v>
      </c>
    </row>
    <row r="37" spans="2:5">
      <c r="B37" s="185">
        <v>34</v>
      </c>
      <c r="C37" s="30" t="s">
        <v>190</v>
      </c>
      <c r="D37" s="16">
        <v>8</v>
      </c>
      <c r="E37" s="186">
        <v>16</v>
      </c>
    </row>
    <row r="38" spans="2:5">
      <c r="B38" s="185">
        <v>35</v>
      </c>
      <c r="C38" s="30" t="s">
        <v>58</v>
      </c>
      <c r="D38" s="16">
        <v>15</v>
      </c>
      <c r="E38" s="186">
        <v>25</v>
      </c>
    </row>
    <row r="39" spans="2:5">
      <c r="B39" s="185">
        <v>36</v>
      </c>
      <c r="C39" s="30" t="s">
        <v>191</v>
      </c>
      <c r="D39" s="16">
        <v>45</v>
      </c>
      <c r="E39" s="186">
        <v>45</v>
      </c>
    </row>
    <row r="40" spans="2:5">
      <c r="B40" s="185">
        <v>37</v>
      </c>
      <c r="C40" s="30" t="s">
        <v>192</v>
      </c>
      <c r="D40" s="16">
        <v>45</v>
      </c>
      <c r="E40" s="186">
        <v>45</v>
      </c>
    </row>
    <row r="41" spans="2:5">
      <c r="B41" s="185">
        <v>38</v>
      </c>
      <c r="C41" s="30" t="s">
        <v>59</v>
      </c>
      <c r="D41" s="16">
        <v>20</v>
      </c>
      <c r="E41" s="186">
        <v>30</v>
      </c>
    </row>
    <row r="42" spans="2:5">
      <c r="B42" s="185">
        <v>39</v>
      </c>
      <c r="C42" s="30" t="s">
        <v>60</v>
      </c>
      <c r="D42" s="16">
        <v>10</v>
      </c>
      <c r="E42" s="186">
        <v>30</v>
      </c>
    </row>
    <row r="43" spans="2:5">
      <c r="B43" s="185">
        <v>40</v>
      </c>
      <c r="C43" s="30" t="s">
        <v>193</v>
      </c>
      <c r="D43" s="16">
        <v>15</v>
      </c>
      <c r="E43" s="186">
        <v>30</v>
      </c>
    </row>
    <row r="44" spans="2:5">
      <c r="B44" s="185">
        <v>41</v>
      </c>
      <c r="C44" s="30" t="s">
        <v>61</v>
      </c>
      <c r="D44" s="16">
        <v>15</v>
      </c>
      <c r="E44" s="186">
        <v>30</v>
      </c>
    </row>
    <row r="45" spans="2:5">
      <c r="B45" s="185">
        <v>42</v>
      </c>
      <c r="C45" s="30" t="s">
        <v>62</v>
      </c>
      <c r="D45" s="16">
        <v>60</v>
      </c>
      <c r="E45" s="186">
        <v>60</v>
      </c>
    </row>
    <row r="46" spans="2:5">
      <c r="B46" s="185">
        <v>43</v>
      </c>
      <c r="C46" s="30" t="s">
        <v>194</v>
      </c>
      <c r="D46" s="16">
        <v>15</v>
      </c>
      <c r="E46" s="186">
        <v>20</v>
      </c>
    </row>
    <row r="47" spans="2:5">
      <c r="B47" s="190">
        <v>44</v>
      </c>
      <c r="C47" s="191" t="s">
        <v>146</v>
      </c>
      <c r="D47" s="192">
        <v>1</v>
      </c>
      <c r="E47" s="193">
        <v>50</v>
      </c>
    </row>
    <row r="49" spans="2:3" ht="17.399999999999999">
      <c r="B49" s="209" t="s">
        <v>148</v>
      </c>
      <c r="C49" s="210"/>
    </row>
    <row r="50" spans="2:3">
      <c r="C50" s="183" t="s">
        <v>155</v>
      </c>
    </row>
    <row r="51" spans="2:3">
      <c r="C51" s="158" t="s">
        <v>149</v>
      </c>
    </row>
    <row r="52" spans="2:3">
      <c r="C52" s="158" t="s">
        <v>150</v>
      </c>
    </row>
    <row r="53" spans="2:3">
      <c r="C53" s="158" t="s">
        <v>195</v>
      </c>
    </row>
    <row r="54" spans="2:3" ht="12.75" customHeight="1">
      <c r="C54" s="158" t="s">
        <v>151</v>
      </c>
    </row>
    <row r="55" spans="2:3">
      <c r="C55" s="158" t="s">
        <v>152</v>
      </c>
    </row>
    <row r="56" spans="2:3">
      <c r="C56" s="158" t="s">
        <v>153</v>
      </c>
    </row>
    <row r="57" spans="2:3">
      <c r="C57" s="25" t="s">
        <v>154</v>
      </c>
    </row>
  </sheetData>
  <mergeCells count="1">
    <mergeCell ref="B49:C49"/>
  </mergeCells>
  <phoneticPr fontId="8" type="noConversion"/>
  <pageMargins left="0.59055118110236227" right="0.59055118110236227" top="0.78740157480314965" bottom="0.78740157480314965" header="0.39370078740157483" footer="0.39370078740157483"/>
  <pageSetup paperSize="9" scale="55" orientation="portrait" r:id="rId1"/>
  <headerFooter alignWithMargins="0">
    <oddHeader xml:space="preserve">&amp;C
</oddHead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5" tint="0.39997558519241921"/>
    <pageSetUpPr fitToPage="1"/>
  </sheetPr>
  <dimension ref="A1:K30"/>
  <sheetViews>
    <sheetView showGridLines="0" zoomScale="115" zoomScaleNormal="115" zoomScaleSheetLayoutView="100" workbookViewId="0">
      <selection activeCell="C11" sqref="C11"/>
    </sheetView>
  </sheetViews>
  <sheetFormatPr baseColWidth="10" defaultColWidth="11.44140625" defaultRowHeight="13.2"/>
  <cols>
    <col min="1" max="1" width="2.6640625" style="19" customWidth="1"/>
    <col min="2" max="2" width="53.6640625" style="19" customWidth="1"/>
    <col min="3" max="3" width="50.5546875" style="19" customWidth="1"/>
    <col min="4" max="4" width="2.6640625" style="13" customWidth="1"/>
    <col min="5" max="16384" width="11.44140625" style="19"/>
  </cols>
  <sheetData>
    <row r="1" spans="1:11" ht="14.25" customHeight="1">
      <c r="A1" s="17" t="s">
        <v>196</v>
      </c>
      <c r="B1" s="18"/>
      <c r="C1" s="18"/>
      <c r="D1" s="18"/>
    </row>
    <row r="2" spans="1:11" ht="21.75" customHeight="1">
      <c r="A2" s="20"/>
      <c r="B2" s="96" t="s">
        <v>203</v>
      </c>
      <c r="C2" s="21"/>
      <c r="D2" s="4"/>
    </row>
    <row r="3" spans="1:11" s="23" customFormat="1" ht="21" customHeight="1">
      <c r="A3" s="22"/>
      <c r="B3" s="80" t="s">
        <v>90</v>
      </c>
      <c r="C3" s="2"/>
      <c r="D3" s="5"/>
    </row>
    <row r="4" spans="1:11" s="23" customFormat="1" ht="3.75" customHeight="1">
      <c r="A4" s="22"/>
      <c r="B4" s="1"/>
      <c r="C4" s="2"/>
      <c r="D4" s="5"/>
    </row>
    <row r="5" spans="1:11" s="23" customFormat="1" ht="26.1" customHeight="1">
      <c r="A5" s="22"/>
      <c r="B5" s="52" t="s">
        <v>27</v>
      </c>
      <c r="C5" s="50"/>
      <c r="D5" s="5"/>
      <c r="J5" s="31" t="s">
        <v>21</v>
      </c>
      <c r="K5" s="155"/>
    </row>
    <row r="6" spans="1:11" s="8" customFormat="1" ht="26.1" customHeight="1">
      <c r="A6" s="6"/>
      <c r="B6" s="51" t="s">
        <v>8</v>
      </c>
      <c r="C6" s="174" t="s">
        <v>21</v>
      </c>
      <c r="D6" s="7"/>
      <c r="J6" s="31" t="s">
        <v>32</v>
      </c>
      <c r="K6" s="156"/>
    </row>
    <row r="7" spans="1:11" s="8" customFormat="1" ht="26.1" customHeight="1">
      <c r="A7" s="6"/>
      <c r="B7" s="51" t="s">
        <v>25</v>
      </c>
      <c r="C7" s="174"/>
      <c r="D7" s="7"/>
      <c r="J7" s="31" t="s">
        <v>141</v>
      </c>
      <c r="K7" s="156"/>
    </row>
    <row r="8" spans="1:11" s="8" customFormat="1" ht="26.1" customHeight="1">
      <c r="A8" s="6"/>
      <c r="B8" s="51" t="s">
        <v>22</v>
      </c>
      <c r="C8" s="179"/>
      <c r="D8" s="7"/>
      <c r="J8" s="31" t="s">
        <v>140</v>
      </c>
      <c r="K8" s="156"/>
    </row>
    <row r="9" spans="1:11" s="8" customFormat="1" ht="29.25" customHeight="1">
      <c r="A9" s="6"/>
      <c r="B9" s="51" t="s">
        <v>49</v>
      </c>
      <c r="C9" s="179"/>
      <c r="D9" s="7"/>
      <c r="J9" s="31" t="s">
        <v>142</v>
      </c>
      <c r="K9" s="156"/>
    </row>
    <row r="10" spans="1:11" s="8" customFormat="1" ht="29.25" customHeight="1">
      <c r="A10" s="6"/>
      <c r="B10" s="51" t="s">
        <v>117</v>
      </c>
      <c r="C10" s="174" t="s">
        <v>21</v>
      </c>
      <c r="D10" s="7"/>
      <c r="J10" s="31" t="s">
        <v>145</v>
      </c>
      <c r="K10" s="156"/>
    </row>
    <row r="11" spans="1:11" s="8" customFormat="1" ht="29.25" customHeight="1">
      <c r="A11" s="6"/>
      <c r="B11" s="51" t="s">
        <v>16</v>
      </c>
      <c r="C11" s="179"/>
      <c r="D11" s="7"/>
      <c r="J11" s="31" t="s">
        <v>138</v>
      </c>
      <c r="K11" s="156"/>
    </row>
    <row r="12" spans="1:11" s="8" customFormat="1" ht="26.1" customHeight="1">
      <c r="A12" s="6"/>
      <c r="B12" s="9"/>
      <c r="C12" s="10"/>
      <c r="D12" s="11"/>
      <c r="E12" s="43"/>
      <c r="J12" s="31" t="s">
        <v>139</v>
      </c>
      <c r="K12" s="156"/>
    </row>
    <row r="13" spans="1:11" s="8" customFormat="1" ht="21" customHeight="1">
      <c r="A13" s="6"/>
      <c r="B13" s="53" t="s">
        <v>74</v>
      </c>
      <c r="C13" s="50"/>
      <c r="D13" s="11"/>
      <c r="J13" s="31" t="s">
        <v>144</v>
      </c>
      <c r="K13" s="156"/>
    </row>
    <row r="14" spans="1:11" s="8" customFormat="1" ht="15.75" customHeight="1">
      <c r="A14" s="6"/>
      <c r="B14" s="51" t="s">
        <v>91</v>
      </c>
      <c r="C14" s="174"/>
      <c r="D14" s="14"/>
      <c r="J14" s="31" t="s">
        <v>39</v>
      </c>
      <c r="K14" s="156"/>
    </row>
    <row r="15" spans="1:11" s="8" customFormat="1" ht="29.4" customHeight="1">
      <c r="A15" s="6"/>
      <c r="B15" s="198" t="s">
        <v>204</v>
      </c>
      <c r="C15" s="199"/>
      <c r="D15" s="7"/>
      <c r="J15" s="31" t="s">
        <v>33</v>
      </c>
      <c r="K15" s="156"/>
    </row>
    <row r="16" spans="1:11" s="8" customFormat="1" ht="30" customHeight="1">
      <c r="A16" s="6"/>
      <c r="B16" s="51" t="s">
        <v>28</v>
      </c>
      <c r="C16" s="174"/>
      <c r="D16" s="7"/>
      <c r="J16" s="31" t="s">
        <v>36</v>
      </c>
      <c r="K16" s="156"/>
    </row>
    <row r="17" spans="1:11" s="8" customFormat="1" ht="28.8">
      <c r="A17" s="6"/>
      <c r="B17" s="198" t="s">
        <v>205</v>
      </c>
      <c r="C17" s="179"/>
      <c r="D17" s="7"/>
      <c r="J17" s="31" t="s">
        <v>35</v>
      </c>
      <c r="K17" s="156"/>
    </row>
    <row r="18" spans="1:11" s="8" customFormat="1" ht="14.4">
      <c r="A18" s="6"/>
      <c r="B18" s="51" t="s">
        <v>29</v>
      </c>
      <c r="C18" s="196" t="s">
        <v>21</v>
      </c>
      <c r="D18" s="15"/>
      <c r="J18" s="31" t="s">
        <v>34</v>
      </c>
      <c r="K18" s="156"/>
    </row>
    <row r="19" spans="1:11" s="8" customFormat="1" ht="26.1" customHeight="1">
      <c r="A19" s="6"/>
      <c r="B19" s="51" t="s">
        <v>7</v>
      </c>
      <c r="C19" s="174" t="s">
        <v>21</v>
      </c>
      <c r="D19" s="15"/>
      <c r="J19" s="31" t="s">
        <v>37</v>
      </c>
      <c r="K19" s="156"/>
    </row>
    <row r="20" spans="1:11" s="8" customFormat="1" ht="26.1" customHeight="1">
      <c r="A20" s="6"/>
      <c r="B20" s="9"/>
      <c r="C20" s="10"/>
      <c r="D20" s="7"/>
      <c r="J20" s="31" t="s">
        <v>38</v>
      </c>
      <c r="K20" s="156"/>
    </row>
    <row r="21" spans="1:11" s="8" customFormat="1" ht="21" customHeight="1">
      <c r="A21" s="6"/>
      <c r="B21" s="53" t="s">
        <v>75</v>
      </c>
      <c r="C21" s="50"/>
      <c r="D21" s="7"/>
      <c r="J21" s="31" t="s">
        <v>143</v>
      </c>
      <c r="K21" s="31"/>
    </row>
    <row r="22" spans="1:11" s="6" customFormat="1" ht="15.75" customHeight="1">
      <c r="B22" s="51" t="s">
        <v>92</v>
      </c>
      <c r="C22" s="174"/>
      <c r="D22" s="14"/>
      <c r="J22" s="31" t="s">
        <v>137</v>
      </c>
      <c r="K22" s="31"/>
    </row>
    <row r="23" spans="1:11" s="6" customFormat="1" ht="32.4" customHeight="1">
      <c r="B23" s="198" t="s">
        <v>206</v>
      </c>
      <c r="C23" s="180"/>
      <c r="D23" s="11"/>
      <c r="J23" s="157"/>
      <c r="K23" s="157"/>
    </row>
    <row r="24" spans="1:11" s="8" customFormat="1" ht="30" customHeight="1">
      <c r="A24" s="6"/>
      <c r="B24" s="51" t="s">
        <v>28</v>
      </c>
      <c r="C24" s="174"/>
      <c r="D24" s="7"/>
    </row>
    <row r="25" spans="1:11" s="8" customFormat="1" ht="28.8">
      <c r="A25" s="6"/>
      <c r="B25" s="198" t="s">
        <v>207</v>
      </c>
      <c r="C25" s="179"/>
      <c r="D25" s="7"/>
    </row>
    <row r="26" spans="1:11" s="8" customFormat="1" ht="14.4">
      <c r="A26" s="6"/>
      <c r="B26" s="51" t="s">
        <v>30</v>
      </c>
      <c r="C26" s="174" t="s">
        <v>21</v>
      </c>
      <c r="D26" s="7"/>
    </row>
    <row r="27" spans="1:11" s="8" customFormat="1" ht="26.1" customHeight="1">
      <c r="A27" s="6"/>
      <c r="B27" s="51" t="s">
        <v>7</v>
      </c>
      <c r="C27" s="174" t="s">
        <v>21</v>
      </c>
      <c r="D27" s="7"/>
    </row>
    <row r="28" spans="1:11" s="8" customFormat="1" ht="26.1" customHeight="1">
      <c r="A28" s="6"/>
      <c r="B28" s="20"/>
      <c r="C28" s="24"/>
      <c r="D28" s="7"/>
    </row>
    <row r="29" spans="1:11" s="8" customFormat="1" ht="26.1" customHeight="1">
      <c r="A29" s="6"/>
      <c r="B29" s="19"/>
      <c r="C29" s="19"/>
      <c r="D29" s="7"/>
    </row>
    <row r="30" spans="1:11" ht="6" customHeight="1">
      <c r="A30" s="20"/>
      <c r="D30" s="12"/>
    </row>
  </sheetData>
  <sheetProtection password="A793" sheet="1" objects="1" scenarios="1"/>
  <phoneticPr fontId="8" type="noConversion"/>
  <conditionalFormatting sqref="C15:C17 C19">
    <cfRule type="expression" dxfId="26" priority="4" stopIfTrue="1">
      <formula>$C$6="aufnehmenden Netzbetreibers"</formula>
    </cfRule>
  </conditionalFormatting>
  <conditionalFormatting sqref="C23:C25 C27">
    <cfRule type="expression" dxfId="25" priority="1" stopIfTrue="1">
      <formula>$C$6="aufnehmenden Netzbetreibers"</formula>
    </cfRule>
  </conditionalFormatting>
  <dataValidations count="9">
    <dataValidation allowBlank="1" showErrorMessage="1" errorTitle="ungültige Netzbetreibernummer" error=" _x000a_ _x000a_Fehler bei der Eingabe der Netzbetreibernummer:_x000a__x000a_Bitte überprüfen Sie Ihre Eingabe. Bei der Netzbetreibernummer _x000a_handelt es sich um eine 8-stellige Nummmer!_x000a__x000a_z.B. 120XXXXX_x000a_ _x000a_ " sqref="C23"/>
    <dataValidation type="list" allowBlank="1" showErrorMessage="1" errorTitle="ungültiger Eintrag" error=" _x000a_ _x000a_Bitte wählen Sie einen Eintrag aus der Dropdownliste!_x000a_ _x000a_ " sqref="C26 C18">
      <formula1>"Bitte wählen, Vereinfachtes Verfahren, Regelverfahren"</formula1>
    </dataValidation>
    <dataValidation type="list" allowBlank="1" showInputMessage="1" showErrorMessage="1" sqref="C27 C19">
      <formula1>$J$5:$J$22</formula1>
    </dataValidation>
    <dataValidation type="date" allowBlank="1" showInputMessage="1" showErrorMessage="1" errorTitle="Ungültige Datumsangabe" error="Bitte geben Sie ein Datum zwischen dem 01.01.2021 und dem 31.12.2027 an!" sqref="C11">
      <formula1>44197</formula1>
      <formula2>46752</formula2>
    </dataValidation>
    <dataValidation type="list" allowBlank="1" showInputMessage="1" showErrorMessage="1" sqref="C6">
      <formula1>"Bitte wählen, abgebenden Netzbetreibers, aufnehmenden Netzbetreibers"</formula1>
    </dataValidation>
    <dataValidation type="date" allowBlank="1" showInputMessage="1" showErrorMessage="1" errorTitle="Datumsabgabe" error="Bitte geben Sie ein Datum an." sqref="C8">
      <formula1>32874</formula1>
      <formula2>47848</formula2>
    </dataValidation>
    <dataValidation type="date" allowBlank="1" showInputMessage="1" showErrorMessage="1" errorTitle="Datumsangabe" error="Bitte geben Sie ein Datum an." sqref="C9">
      <formula1>32874</formula1>
      <formula2>47848</formula2>
    </dataValidation>
    <dataValidation type="list" allowBlank="1" showInputMessage="1" showErrorMessage="1" errorTitle="Datumsangabe" error="Bitte geben Sie ein Datum an." sqref="C10">
      <formula1>"Bitte wählen, ja, nein"</formula1>
    </dataValidation>
    <dataValidation allowBlank="1" showErrorMessage="1" errorTitle="ungültige Netzbetreibernummer" error=" _x000a_ _x000a_Fehler bei der Eingabe der Netzbetreibernummer:_x000a__x000a_Bitte überprüfen Sie Ihre Eingabe. Bei der Netzbetreibernummer _x000a_handelt es sich um eine 8-stellige Nummmer!_x000a__x000a_z.B. 120XXXXX_x000a_ _x000a_ " sqref="C15"/>
  </dataValidations>
  <pageMargins left="0.78740157480314965" right="0.6692913385826772" top="0.98425196850393704" bottom="0.9055118110236221"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39997558519241921"/>
    <pageSetUpPr fitToPage="1"/>
  </sheetPr>
  <dimension ref="A1:R20"/>
  <sheetViews>
    <sheetView showGridLines="0" topLeftCell="G1" zoomScaleNormal="100" zoomScaleSheetLayoutView="85" workbookViewId="0">
      <selection activeCell="C5" sqref="C5"/>
    </sheetView>
  </sheetViews>
  <sheetFormatPr baseColWidth="10" defaultColWidth="11.44140625" defaultRowHeight="14.4"/>
  <cols>
    <col min="1" max="1" width="2.6640625" style="90" customWidth="1"/>
    <col min="2" max="2" width="6.6640625" style="90" customWidth="1"/>
    <col min="3" max="7" width="16" style="90" customWidth="1"/>
    <col min="8" max="8" width="17.33203125" style="90" customWidth="1"/>
    <col min="9" max="10" width="17.33203125" style="90" bestFit="1" customWidth="1"/>
    <col min="11" max="11" width="17.44140625" style="90" customWidth="1"/>
    <col min="12" max="12" width="17.33203125" style="90" bestFit="1" customWidth="1"/>
    <col min="13" max="14" width="17.33203125" style="90" customWidth="1"/>
    <col min="15" max="17" width="16" style="90" customWidth="1"/>
    <col min="18" max="18" width="2.6640625" style="90" customWidth="1"/>
    <col min="19" max="19" width="7.88671875" style="90" customWidth="1"/>
    <col min="20" max="16384" width="11.44140625" style="90"/>
  </cols>
  <sheetData>
    <row r="1" spans="1:18" ht="30" customHeight="1">
      <c r="A1" s="88"/>
      <c r="B1" s="80" t="s">
        <v>104</v>
      </c>
      <c r="C1" s="88"/>
      <c r="D1" s="88"/>
      <c r="E1" s="88"/>
      <c r="F1" s="88"/>
      <c r="G1" s="88"/>
      <c r="H1" s="88"/>
      <c r="I1" s="88"/>
      <c r="J1" s="88"/>
      <c r="K1" s="88"/>
      <c r="L1" s="88"/>
      <c r="M1" s="88"/>
      <c r="N1" s="88"/>
      <c r="O1" s="88"/>
      <c r="P1" s="88"/>
      <c r="Q1" s="88"/>
      <c r="R1" s="89"/>
    </row>
    <row r="2" spans="1:18" ht="12" customHeight="1">
      <c r="A2" s="88"/>
      <c r="B2" s="88"/>
      <c r="C2" s="88"/>
      <c r="D2" s="88"/>
      <c r="E2" s="88"/>
      <c r="F2" s="88"/>
      <c r="G2" s="88"/>
      <c r="H2" s="88"/>
      <c r="I2" s="88"/>
      <c r="J2" s="88"/>
      <c r="K2" s="88"/>
      <c r="L2" s="88"/>
      <c r="M2" s="88"/>
      <c r="N2" s="88"/>
      <c r="O2" s="88"/>
      <c r="P2" s="88"/>
      <c r="Q2" s="88"/>
      <c r="R2" s="89"/>
    </row>
    <row r="3" spans="1:18" ht="105" customHeight="1">
      <c r="A3" s="88"/>
      <c r="B3" s="86" t="s">
        <v>15</v>
      </c>
      <c r="C3" s="86" t="s">
        <v>123</v>
      </c>
      <c r="D3" s="86" t="s">
        <v>124</v>
      </c>
      <c r="E3" s="86" t="s">
        <v>125</v>
      </c>
      <c r="F3" s="86" t="s">
        <v>126</v>
      </c>
      <c r="G3" s="86" t="s">
        <v>127</v>
      </c>
      <c r="H3" s="86" t="s">
        <v>128</v>
      </c>
      <c r="I3" s="86" t="s">
        <v>129</v>
      </c>
      <c r="J3" s="86" t="s">
        <v>130</v>
      </c>
      <c r="K3" s="86" t="s">
        <v>161</v>
      </c>
      <c r="L3" s="86" t="s">
        <v>162</v>
      </c>
      <c r="M3" s="86" t="s">
        <v>163</v>
      </c>
      <c r="N3" s="86" t="s">
        <v>164</v>
      </c>
      <c r="O3" s="86" t="s">
        <v>131</v>
      </c>
      <c r="P3" s="86" t="s">
        <v>24</v>
      </c>
      <c r="Q3" s="86" t="s">
        <v>23</v>
      </c>
      <c r="R3" s="88"/>
    </row>
    <row r="4" spans="1:18" ht="18" customHeight="1">
      <c r="A4" s="88"/>
      <c r="B4" s="87">
        <v>2023</v>
      </c>
      <c r="C4" s="149">
        <f>SUM(D4:H4,P4:Q4)</f>
        <v>0</v>
      </c>
      <c r="D4" s="178" t="str">
        <f>IF(ISERROR(HLOOKUP(B4,C_Kosten!$C$5:$H$23,19,0)),"",HLOOKUP(B4,C_Kosten!$C$5:$H$23,19,0))</f>
        <v/>
      </c>
      <c r="E4" s="174"/>
      <c r="F4" s="174"/>
      <c r="G4" s="174"/>
      <c r="H4" s="178">
        <f>SUM(I4:N4)</f>
        <v>0</v>
      </c>
      <c r="I4" s="174"/>
      <c r="J4" s="174"/>
      <c r="K4" s="197"/>
      <c r="L4" s="197"/>
      <c r="M4" s="197"/>
      <c r="N4" s="197"/>
      <c r="O4" s="174"/>
      <c r="P4" s="174"/>
      <c r="Q4" s="174"/>
      <c r="R4" s="88"/>
    </row>
    <row r="5" spans="1:18" ht="18" customHeight="1">
      <c r="A5" s="88"/>
      <c r="B5" s="87">
        <v>2024</v>
      </c>
      <c r="C5" s="149">
        <f>SUM(D5:H5,P5:Q5)</f>
        <v>0</v>
      </c>
      <c r="D5" s="178" t="str">
        <f>IF(ISERROR(HLOOKUP(B5,C_Kosten!$C$5:$H$23,19,0)),"",HLOOKUP(B5,C_Kosten!$C$5:$H$23,19,0))</f>
        <v/>
      </c>
      <c r="E5" s="174"/>
      <c r="F5" s="174"/>
      <c r="G5" s="174"/>
      <c r="H5" s="178">
        <f t="shared" ref="H5:H8" si="0">SUM(I5:N5)</f>
        <v>0</v>
      </c>
      <c r="I5" s="197"/>
      <c r="J5" s="174"/>
      <c r="K5" s="174"/>
      <c r="L5" s="197"/>
      <c r="M5" s="197"/>
      <c r="N5" s="197"/>
      <c r="O5" s="174"/>
      <c r="P5" s="174"/>
      <c r="Q5" s="174"/>
      <c r="R5" s="88"/>
    </row>
    <row r="6" spans="1:18" ht="18" customHeight="1">
      <c r="A6" s="88"/>
      <c r="B6" s="87">
        <v>2025</v>
      </c>
      <c r="C6" s="149">
        <f>SUM(D6:H6,P6:Q6)</f>
        <v>0</v>
      </c>
      <c r="D6" s="178" t="str">
        <f>IF(ISERROR(HLOOKUP(B6,C_Kosten!$C$5:$H$23,19,0)),"",HLOOKUP(B6,C_Kosten!$C$5:$H$23,19,0))</f>
        <v/>
      </c>
      <c r="E6" s="174"/>
      <c r="F6" s="174"/>
      <c r="G6" s="174"/>
      <c r="H6" s="178">
        <f t="shared" si="0"/>
        <v>0</v>
      </c>
      <c r="I6" s="197"/>
      <c r="J6" s="197"/>
      <c r="K6" s="196"/>
      <c r="L6" s="196"/>
      <c r="M6" s="197"/>
      <c r="N6" s="197"/>
      <c r="O6" s="174"/>
      <c r="P6" s="174"/>
      <c r="Q6" s="174"/>
      <c r="R6" s="88"/>
    </row>
    <row r="7" spans="1:18" ht="18" customHeight="1">
      <c r="A7" s="88"/>
      <c r="B7" s="87">
        <v>2026</v>
      </c>
      <c r="C7" s="149">
        <f>SUM(D7:H7,P7:Q7)</f>
        <v>0</v>
      </c>
      <c r="D7" s="178" t="str">
        <f>IF(ISERROR(HLOOKUP(B7,C_Kosten!$C$5:$H$23,19,0)),"",HLOOKUP(B7,C_Kosten!$C$5:$H$23,19,0))</f>
        <v/>
      </c>
      <c r="E7" s="174"/>
      <c r="F7" s="174"/>
      <c r="G7" s="174"/>
      <c r="H7" s="178">
        <f>SUM(I7:N7)</f>
        <v>0</v>
      </c>
      <c r="I7" s="197"/>
      <c r="J7" s="197"/>
      <c r="K7" s="196"/>
      <c r="L7" s="196"/>
      <c r="M7" s="196"/>
      <c r="N7" s="197"/>
      <c r="O7" s="174"/>
      <c r="P7" s="174"/>
      <c r="Q7" s="174"/>
      <c r="R7" s="88"/>
    </row>
    <row r="8" spans="1:18" ht="18" customHeight="1">
      <c r="A8" s="88"/>
      <c r="B8" s="87">
        <v>2027</v>
      </c>
      <c r="C8" s="149">
        <f>SUM(D8:H8,P8:Q8)</f>
        <v>0</v>
      </c>
      <c r="D8" s="178" t="str">
        <f>IF(ISERROR(HLOOKUP(B8,C_Kosten!$C$5:$H$23,19,0)),"",HLOOKUP(B8,C_Kosten!$C$5:$H$23,19,0))</f>
        <v/>
      </c>
      <c r="E8" s="174"/>
      <c r="F8" s="174"/>
      <c r="G8" s="174"/>
      <c r="H8" s="178">
        <f t="shared" si="0"/>
        <v>0</v>
      </c>
      <c r="I8" s="197"/>
      <c r="J8" s="197"/>
      <c r="K8" s="197"/>
      <c r="L8" s="196"/>
      <c r="M8" s="196"/>
      <c r="N8" s="196"/>
      <c r="O8" s="174"/>
      <c r="P8" s="174"/>
      <c r="Q8" s="174"/>
      <c r="R8" s="88"/>
    </row>
    <row r="9" spans="1:18" ht="65.25" customHeight="1">
      <c r="A9" s="88"/>
      <c r="B9" s="91"/>
      <c r="C9" s="92"/>
      <c r="D9" s="92"/>
      <c r="E9" s="92"/>
      <c r="F9" s="92"/>
      <c r="G9" s="92"/>
      <c r="H9" s="92"/>
      <c r="I9" s="164"/>
      <c r="J9" s="165"/>
      <c r="K9" s="165"/>
      <c r="L9" s="164"/>
      <c r="M9" s="164"/>
      <c r="N9" s="164"/>
      <c r="O9" s="92"/>
      <c r="P9" s="92"/>
      <c r="Q9" s="92"/>
      <c r="R9" s="88"/>
    </row>
    <row r="13" spans="1:18">
      <c r="I13" s="93"/>
      <c r="J13" s="93"/>
      <c r="K13" s="93"/>
      <c r="L13" s="93"/>
      <c r="M13" s="93"/>
      <c r="N13" s="93"/>
    </row>
    <row r="15" spans="1:18">
      <c r="H15" s="94"/>
    </row>
    <row r="20" spans="6:6">
      <c r="F20" s="95"/>
    </row>
  </sheetData>
  <sheetProtection algorithmName="SHA-512" hashValue="kmMZ6VxJFzopD3zMfSZlNKbE/W3pA8ipWV8TmtFW0UWHfPvFiO34gGZOqNxljm35kwHNuqs6AszjslAAPtvRnQ==" saltValue="8fPmoGwSaf7hfNYhUvWXgw==" spinCount="100000" sheet="1" objects="1" scenarios="1"/>
  <phoneticPr fontId="8" type="noConversion"/>
  <dataValidations count="1">
    <dataValidation type="decimal" operator="notBetween" allowBlank="1" showInputMessage="1" showErrorMessage="1" sqref="C4:C8">
      <formula1>210000000000</formula1>
      <formula2>220000000000</formula2>
    </dataValidation>
  </dataValidations>
  <pageMargins left="0.6692913385826772" right="0.6692913385826772" top="0.82677165354330717" bottom="0.70866141732283472" header="0.51181102362204722" footer="0.31496062992125984"/>
  <pageSetup paperSize="9" scale="6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9247288F-C224-413E-9074-BD313FF6EFAC}">
            <xm:f>'A_Allgemeine Informationen'!$C$11=""</xm:f>
            <x14:dxf>
              <fill>
                <patternFill patternType="darkUp">
                  <bgColor theme="0" tint="-0.499984740745262"/>
                </patternFill>
              </fill>
            </x14:dxf>
          </x14:cfRule>
          <x14:cfRule type="expression" priority="9" id="{86A5687C-AD46-41F4-93E3-525F10C967C4}">
            <xm:f>YEAR('A_Allgemeine Informationen'!$C$11)&gt;$B4</xm:f>
            <x14:dxf>
              <fill>
                <patternFill patternType="darkUp">
                  <bgColor theme="0" tint="-0.499984740745262"/>
                </patternFill>
              </fill>
            </x14:dxf>
          </x14:cfRule>
          <xm:sqref>C4:Q8</xm:sqref>
        </x14:conditionalFormatting>
        <x14:conditionalFormatting xmlns:xm="http://schemas.microsoft.com/office/excel/2006/main">
          <x14:cfRule type="expression" priority="8" id="{02149429-5855-4057-B399-C9DCE089A386}">
            <xm:f>'A_Allgemeine Informationen'!$C$11&lt;=DATE(2024,1,1)</xm:f>
            <x14:dxf>
              <fill>
                <patternFill patternType="darkUp">
                  <bgColor theme="0" tint="-0.499984740745262"/>
                </patternFill>
              </fill>
            </x14:dxf>
          </x14:cfRule>
          <xm:sqref>N4:N8</xm:sqref>
        </x14:conditionalFormatting>
        <x14:conditionalFormatting xmlns:xm="http://schemas.microsoft.com/office/excel/2006/main">
          <x14:cfRule type="expression" priority="7" id="{CAD01E44-1CBB-4920-90B9-29F6D1763E75}">
            <xm:f>'A_Allgemeine Informationen'!$C$11&lt;=DATE(2023,1,1)</xm:f>
            <x14:dxf>
              <fill>
                <patternFill patternType="darkUp">
                  <bgColor theme="0" tint="-0.499984740745262"/>
                </patternFill>
              </fill>
            </x14:dxf>
          </x14:cfRule>
          <xm:sqref>M4:M8</xm:sqref>
        </x14:conditionalFormatting>
        <x14:conditionalFormatting xmlns:xm="http://schemas.microsoft.com/office/excel/2006/main">
          <x14:cfRule type="expression" priority="6" id="{3670C698-EA1B-4127-9DC0-057C598A9F2B}">
            <xm:f>'A_Allgemeine Informationen'!$C$11&lt;=DATE(2022,1,1)</xm:f>
            <x14:dxf>
              <fill>
                <patternFill patternType="darkUp">
                  <bgColor theme="0" tint="-0.499984740745262"/>
                </patternFill>
              </fill>
            </x14:dxf>
          </x14:cfRule>
          <xm:sqref>L4:L8</xm:sqref>
        </x14:conditionalFormatting>
        <x14:conditionalFormatting xmlns:xm="http://schemas.microsoft.com/office/excel/2006/main">
          <x14:cfRule type="expression" priority="5" id="{BF3142E3-230E-40ED-8DC8-4531D72DED71}">
            <xm:f>'A_Allgemeine Informationen'!$C$11&lt;=DATE(2021,1,1)</xm:f>
            <x14:dxf>
              <fill>
                <patternFill patternType="darkUp">
                  <bgColor theme="0" tint="-0.499984740745262"/>
                </patternFill>
              </fill>
            </x14:dxf>
          </x14:cfRule>
          <xm:sqref>K4:K8</xm:sqref>
        </x14:conditionalFormatting>
        <x14:conditionalFormatting xmlns:xm="http://schemas.microsoft.com/office/excel/2006/main">
          <x14:cfRule type="expression" priority="4" id="{BDF8CA4B-91A8-46C1-941D-A080665FDE91}">
            <xm:f>'A_Allgemeine Informationen'!$C$11&lt;=DATE(2020,1,1)</xm:f>
            <x14:dxf>
              <fill>
                <patternFill patternType="darkUp">
                  <bgColor theme="0" tint="-0.499984740745262"/>
                </patternFill>
              </fill>
            </x14:dxf>
          </x14:cfRule>
          <xm:sqref>J4:J8</xm:sqref>
        </x14:conditionalFormatting>
        <x14:conditionalFormatting xmlns:xm="http://schemas.microsoft.com/office/excel/2006/main">
          <x14:cfRule type="expression" priority="3" id="{F87D25AF-44A4-4BA1-9D5C-3275AABB4911}">
            <xm:f>'A_Allgemeine Informationen'!$C$11&lt;=DATE(2019,1,1)</xm:f>
            <x14:dxf>
              <fill>
                <patternFill patternType="darkUp">
                  <bgColor theme="0" tint="-0.499984740745262"/>
                </patternFill>
              </fill>
            </x14:dxf>
          </x14:cfRule>
          <xm:sqref>I4:I8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39997558519241921"/>
  </sheetPr>
  <dimension ref="A1:N31"/>
  <sheetViews>
    <sheetView showGridLines="0" topLeftCell="A13" zoomScale="110" zoomScaleNormal="110" zoomScaleSheetLayoutView="85" workbookViewId="0">
      <selection activeCell="B31" sqref="B31"/>
    </sheetView>
  </sheetViews>
  <sheetFormatPr baseColWidth="10" defaultColWidth="11.44140625" defaultRowHeight="13.8"/>
  <cols>
    <col min="1" max="1" width="2.6640625" style="82" customWidth="1"/>
    <col min="2" max="2" width="86.109375" style="82" customWidth="1"/>
    <col min="3" max="8" width="16" style="82" customWidth="1"/>
    <col min="9" max="9" width="2.6640625" style="82" customWidth="1"/>
    <col min="10" max="16384" width="11.44140625" style="82"/>
  </cols>
  <sheetData>
    <row r="1" spans="1:14" ht="30" customHeight="1">
      <c r="A1" s="79"/>
      <c r="B1" s="80" t="s">
        <v>113</v>
      </c>
      <c r="C1" s="79"/>
      <c r="D1" s="79"/>
      <c r="E1" s="79"/>
      <c r="F1" s="79"/>
      <c r="G1" s="98"/>
      <c r="H1" s="99"/>
      <c r="I1" s="100"/>
      <c r="J1" s="79"/>
      <c r="K1" s="79"/>
      <c r="L1" s="79"/>
      <c r="M1" s="79"/>
    </row>
    <row r="2" spans="1:14" ht="21" customHeight="1">
      <c r="A2" s="79"/>
      <c r="B2" s="105" t="s">
        <v>109</v>
      </c>
      <c r="C2" s="79"/>
      <c r="D2" s="79"/>
      <c r="E2" s="98"/>
      <c r="F2" s="79"/>
      <c r="G2" s="98"/>
      <c r="H2" s="99"/>
      <c r="J2" s="79"/>
      <c r="K2" s="101"/>
      <c r="L2" s="102">
        <f>IF(OR(AND(DAY('A_Allgemeine Informationen'!C11)=1,MONTH('A_Allgemeine Informationen'!C11)=1),AND(DAY('A_Allgemeine Informationen'!C11)=31,MONTH('A_Allgemeine Informationen'!C11)=12)),1,0)</f>
        <v>0</v>
      </c>
      <c r="M2" s="79"/>
    </row>
    <row r="3" spans="1:14" ht="12" customHeight="1">
      <c r="A3" s="79"/>
      <c r="B3" s="79"/>
      <c r="C3" s="79"/>
      <c r="D3" s="79"/>
      <c r="E3" s="98"/>
      <c r="F3" s="98"/>
      <c r="G3" s="98"/>
      <c r="H3" s="99"/>
      <c r="J3" s="79"/>
      <c r="K3" s="97"/>
      <c r="L3" s="102">
        <f>IF('A_Allgemeine Informationen'!C18="Regelverfahren",1,IF('A_Allgemeine Informationen'!C18="Vereinfachtes Verfahren",0,2))</f>
        <v>2</v>
      </c>
      <c r="M3" s="79"/>
    </row>
    <row r="4" spans="1:14" ht="12" customHeight="1">
      <c r="A4" s="83"/>
      <c r="B4" s="83"/>
      <c r="C4" s="103"/>
      <c r="D4" s="104"/>
      <c r="E4" s="103"/>
      <c r="F4" s="104"/>
      <c r="G4" s="98"/>
      <c r="H4" s="99"/>
      <c r="J4" s="79"/>
      <c r="K4" s="79"/>
      <c r="L4" s="79"/>
      <c r="M4" s="79"/>
    </row>
    <row r="5" spans="1:14" ht="24" customHeight="1">
      <c r="A5" s="83"/>
      <c r="B5" s="105" t="s">
        <v>103</v>
      </c>
      <c r="C5" s="150">
        <f>YEAR(Listen!I5)</f>
        <v>1900</v>
      </c>
      <c r="D5" s="150"/>
      <c r="E5" s="150">
        <f>YEAR(Listen!I6)</f>
        <v>1901</v>
      </c>
      <c r="F5" s="151"/>
      <c r="G5" s="150">
        <f>YEAR(Listen!I7)</f>
        <v>1902</v>
      </c>
      <c r="H5" s="100"/>
      <c r="I5" s="152"/>
      <c r="J5" s="152"/>
    </row>
    <row r="6" spans="1:14" ht="60" customHeight="1">
      <c r="A6" s="79"/>
      <c r="B6" s="205" t="s">
        <v>10</v>
      </c>
      <c r="C6" s="132" t="str">
        <f>"erlösobergrenzenwirksam vom " &amp; TEXT(Listen!$I$5,"TT.MM.JJJJ") &amp; " bis " &amp; TEXT(Listen!$J$5,"TT.MM.JJJJ") &amp; CHAR(10) &amp; "(Istwerte vom " &amp; TEXT(Listen!$K$5,"TT.MM.JJJJ") &amp; " bis " &amp; TEXT(Listen!$L$5,"TT.MM.JJJJ") &amp; ")"</f>
        <v>erlösobergrenzenwirksam vom 00.01.1900 bis 31.12.1900
(Istwerte vom 31.12.3797 bis 31.12.3798)</v>
      </c>
      <c r="D6" s="131"/>
      <c r="E6" s="132" t="str">
        <f>"erlösobergrenzenwirksam vom " &amp; TEXT(Listen!$I$6,"TT.MM.JJJJ") &amp; " bis " &amp; TEXT(Listen!$J$6,"TT.MM.JJJJ") &amp; CHAR(10) &amp; "(Istwerte vom " &amp; TEXT(Listen!$K$6,"TT.MM.JJJJ") &amp; " bis " &amp; TEXT(Listen!$L$6,"TT.MM.JJJJ") &amp; ")"</f>
        <v>erlösobergrenzenwirksam vom 01.01.1901 bis 31.12.1901
(Istwerte vom 01.01.3799 bis 31.12.3799)</v>
      </c>
      <c r="F6" s="131"/>
      <c r="G6" s="132" t="str">
        <f>"erlösobergrenzenwirksam vom " &amp; TEXT(Listen!$I$7,"TT.MM.JJJJ") &amp; " bis " &amp; TEXT(Listen!$J$7,"TT.MM.JJJJ") &amp; CHAR(10) &amp; "(Istwerte vom " &amp; TEXT(Listen!$K$7,"TT.MM.JJJJ") &amp; " bis " &amp; TEXT(Listen!$L$7,"TT.MM.JJJJ") &amp; ")"</f>
        <v>erlösobergrenzenwirksam vom 01.01.1902 bis 30.12.1901
(Istwerte vom 01.01.1900 bis 30.12.3799)</v>
      </c>
      <c r="H6" s="131"/>
      <c r="K6" s="85"/>
      <c r="L6" s="84"/>
      <c r="N6" s="85"/>
    </row>
    <row r="7" spans="1:14" ht="30" customHeight="1">
      <c r="A7" s="79"/>
      <c r="B7" s="206"/>
      <c r="C7" s="133" t="s">
        <v>11</v>
      </c>
      <c r="D7" s="133" t="s">
        <v>12</v>
      </c>
      <c r="E7" s="133" t="s">
        <v>11</v>
      </c>
      <c r="F7" s="134" t="s">
        <v>12</v>
      </c>
      <c r="G7" s="133" t="s">
        <v>11</v>
      </c>
      <c r="H7" s="134" t="s">
        <v>12</v>
      </c>
      <c r="L7" s="84"/>
      <c r="N7" s="85"/>
    </row>
    <row r="8" spans="1:14" ht="15" customHeight="1">
      <c r="A8" s="107"/>
      <c r="B8" s="135" t="s">
        <v>114</v>
      </c>
      <c r="C8" s="176"/>
      <c r="D8" s="176"/>
      <c r="E8" s="176"/>
      <c r="F8" s="176"/>
      <c r="G8" s="176"/>
      <c r="H8" s="176"/>
      <c r="L8" s="84"/>
      <c r="N8" s="85"/>
    </row>
    <row r="9" spans="1:14" ht="15" customHeight="1">
      <c r="A9" s="79"/>
      <c r="B9" s="136" t="s">
        <v>66</v>
      </c>
      <c r="C9" s="177"/>
      <c r="D9" s="177"/>
      <c r="E9" s="177"/>
      <c r="F9" s="177"/>
      <c r="G9" s="177"/>
      <c r="H9" s="177"/>
      <c r="L9" s="84"/>
      <c r="N9" s="85"/>
    </row>
    <row r="10" spans="1:14" ht="15" customHeight="1">
      <c r="A10" s="79"/>
      <c r="B10" s="136" t="s">
        <v>67</v>
      </c>
      <c r="C10" s="176"/>
      <c r="D10" s="176"/>
      <c r="E10" s="176"/>
      <c r="F10" s="176"/>
      <c r="G10" s="176"/>
      <c r="H10" s="176"/>
      <c r="L10" s="84"/>
      <c r="N10" s="85"/>
    </row>
    <row r="11" spans="1:14" ht="15" customHeight="1">
      <c r="A11" s="79"/>
      <c r="B11" s="137" t="s">
        <v>68</v>
      </c>
      <c r="C11" s="177"/>
      <c r="D11" s="177"/>
      <c r="E11" s="177"/>
      <c r="F11" s="177"/>
      <c r="G11" s="177"/>
      <c r="H11" s="177"/>
      <c r="L11" s="84"/>
      <c r="N11" s="85"/>
    </row>
    <row r="12" spans="1:14" ht="15" customHeight="1">
      <c r="A12" s="79"/>
      <c r="B12" s="137" t="s">
        <v>69</v>
      </c>
      <c r="C12" s="177"/>
      <c r="D12" s="177"/>
      <c r="E12" s="177"/>
      <c r="F12" s="177"/>
      <c r="G12" s="177"/>
      <c r="H12" s="177"/>
      <c r="L12" s="84"/>
      <c r="N12" s="85"/>
    </row>
    <row r="13" spans="1:14" ht="15" customHeight="1">
      <c r="A13" s="79"/>
      <c r="B13" s="138" t="s">
        <v>115</v>
      </c>
      <c r="C13" s="177"/>
      <c r="D13" s="176"/>
      <c r="E13" s="177"/>
      <c r="F13" s="176"/>
      <c r="G13" s="177"/>
      <c r="H13" s="176"/>
    </row>
    <row r="14" spans="1:14" ht="30" customHeight="1">
      <c r="A14" s="79"/>
      <c r="B14" s="136" t="s">
        <v>132</v>
      </c>
      <c r="C14" s="176"/>
      <c r="D14" s="176"/>
      <c r="E14" s="176"/>
      <c r="F14" s="176"/>
      <c r="G14" s="176"/>
      <c r="H14" s="176"/>
      <c r="M14" s="85"/>
    </row>
    <row r="15" spans="1:14" ht="15" customHeight="1">
      <c r="A15" s="79"/>
      <c r="B15" s="136" t="s">
        <v>70</v>
      </c>
      <c r="C15" s="176"/>
      <c r="D15" s="176"/>
      <c r="E15" s="176"/>
      <c r="F15" s="176"/>
      <c r="G15" s="176"/>
      <c r="H15" s="176"/>
      <c r="M15" s="85"/>
    </row>
    <row r="16" spans="1:14" ht="15" customHeight="1">
      <c r="A16" s="79"/>
      <c r="B16" s="136" t="s">
        <v>71</v>
      </c>
      <c r="C16" s="176"/>
      <c r="D16" s="176"/>
      <c r="E16" s="176"/>
      <c r="F16" s="176"/>
      <c r="G16" s="176"/>
      <c r="H16" s="176"/>
    </row>
    <row r="17" spans="1:13" ht="15" customHeight="1">
      <c r="A17" s="81"/>
      <c r="B17" s="137" t="s">
        <v>168</v>
      </c>
      <c r="C17" s="176"/>
      <c r="D17" s="176"/>
      <c r="E17" s="176"/>
      <c r="F17" s="176"/>
      <c r="G17" s="176"/>
      <c r="H17" s="176"/>
      <c r="L17" s="84"/>
      <c r="M17" s="85"/>
    </row>
    <row r="18" spans="1:13" ht="15" customHeight="1">
      <c r="A18" s="79"/>
      <c r="B18" s="137" t="s">
        <v>116</v>
      </c>
      <c r="C18" s="176"/>
      <c r="D18" s="176"/>
      <c r="E18" s="176"/>
      <c r="F18" s="176"/>
      <c r="G18" s="176"/>
      <c r="H18" s="176"/>
    </row>
    <row r="19" spans="1:13" ht="15" customHeight="1">
      <c r="A19" s="79"/>
      <c r="B19" s="139" t="s">
        <v>72</v>
      </c>
      <c r="C19" s="177"/>
      <c r="D19" s="177"/>
      <c r="E19" s="177"/>
      <c r="F19" s="177"/>
      <c r="G19" s="177"/>
      <c r="H19" s="177"/>
      <c r="M19" s="85"/>
    </row>
    <row r="20" spans="1:13" ht="30" customHeight="1">
      <c r="A20" s="79"/>
      <c r="B20" s="140" t="s">
        <v>73</v>
      </c>
      <c r="C20" s="176"/>
      <c r="D20" s="176"/>
      <c r="E20" s="176"/>
      <c r="F20" s="176"/>
      <c r="G20" s="176"/>
      <c r="H20" s="176"/>
      <c r="M20" s="85"/>
    </row>
    <row r="21" spans="1:13" ht="28.8">
      <c r="A21" s="79"/>
      <c r="B21" s="141" t="s">
        <v>51</v>
      </c>
      <c r="C21" s="176"/>
      <c r="D21" s="176"/>
      <c r="E21" s="176"/>
      <c r="F21" s="176"/>
      <c r="G21" s="176"/>
      <c r="H21" s="176"/>
    </row>
    <row r="22" spans="1:13" ht="18" customHeight="1">
      <c r="A22" s="79"/>
      <c r="B22" s="142" t="s">
        <v>13</v>
      </c>
      <c r="C22" s="143">
        <f t="shared" ref="C22:H22" si="0">SUM(C8:C21)</f>
        <v>0</v>
      </c>
      <c r="D22" s="143">
        <f t="shared" si="0"/>
        <v>0</v>
      </c>
      <c r="E22" s="143">
        <f t="shared" si="0"/>
        <v>0</v>
      </c>
      <c r="F22" s="144">
        <f t="shared" si="0"/>
        <v>0</v>
      </c>
      <c r="G22" s="143">
        <f t="shared" si="0"/>
        <v>0</v>
      </c>
      <c r="H22" s="144">
        <f t="shared" si="0"/>
        <v>0</v>
      </c>
    </row>
    <row r="23" spans="1:13" ht="12" customHeight="1">
      <c r="A23" s="79"/>
      <c r="B23" s="145" t="s">
        <v>14</v>
      </c>
      <c r="C23" s="143">
        <f>C22-D22</f>
        <v>0</v>
      </c>
      <c r="D23" s="146"/>
      <c r="E23" s="143">
        <f>E22-F22</f>
        <v>0</v>
      </c>
      <c r="F23" s="146"/>
      <c r="G23" s="143">
        <f>G22-H22</f>
        <v>0</v>
      </c>
      <c r="H23" s="146"/>
    </row>
    <row r="24" spans="1:13">
      <c r="B24" s="108"/>
      <c r="C24" s="109"/>
      <c r="D24" s="109"/>
    </row>
    <row r="26" spans="1:13" ht="15.6" hidden="1">
      <c r="B26" s="105" t="s">
        <v>107</v>
      </c>
      <c r="L26" s="85"/>
      <c r="M26" s="85"/>
    </row>
    <row r="27" spans="1:13" ht="45" customHeight="1"/>
    <row r="28" spans="1:13" ht="14.4">
      <c r="B28" s="204" t="s">
        <v>105</v>
      </c>
      <c r="C28" s="207" t="s">
        <v>167</v>
      </c>
      <c r="D28" s="208"/>
    </row>
    <row r="29" spans="1:13" ht="28.8">
      <c r="B29" s="204"/>
      <c r="C29" s="134" t="s">
        <v>11</v>
      </c>
      <c r="D29" s="134" t="s">
        <v>12</v>
      </c>
    </row>
    <row r="30" spans="1:13" ht="28.8">
      <c r="B30" s="200" t="s">
        <v>208</v>
      </c>
      <c r="C30" s="148">
        <v>0</v>
      </c>
      <c r="D30" s="148">
        <v>0</v>
      </c>
    </row>
    <row r="31" spans="1:13" ht="14.4">
      <c r="B31" s="147" t="s">
        <v>106</v>
      </c>
      <c r="C31" s="147">
        <f>C30-D30</f>
        <v>0</v>
      </c>
      <c r="D31" s="147"/>
    </row>
  </sheetData>
  <sheetProtection password="A793" sheet="1" objects="1" scenarios="1"/>
  <dataConsolidate/>
  <mergeCells count="3">
    <mergeCell ref="B28:B29"/>
    <mergeCell ref="B6:B7"/>
    <mergeCell ref="C28:D28"/>
  </mergeCells>
  <phoneticPr fontId="8" type="noConversion"/>
  <conditionalFormatting sqref="C8:H10 C12:H20">
    <cfRule type="expression" dxfId="16" priority="15" stopIfTrue="1">
      <formula>$L$3=0</formula>
    </cfRule>
  </conditionalFormatting>
  <conditionalFormatting sqref="C21:H21">
    <cfRule type="expression" dxfId="15" priority="19" stopIfTrue="1">
      <formula>$L$3=1</formula>
    </cfRule>
  </conditionalFormatting>
  <conditionalFormatting sqref="C8:H21">
    <cfRule type="expression" dxfId="14" priority="21" stopIfTrue="1">
      <formula>$L$3=2</formula>
    </cfRule>
  </conditionalFormatting>
  <dataValidations count="3">
    <dataValidation type="decimal" operator="notBetween" allowBlank="1" showInputMessage="1" showErrorMessage="1" errorTitle="Falsche Eingabe" error="Bitte geben Sie eine Zahl an!" sqref="C22:H23">
      <formula1>210000000000</formula1>
      <formula2>220000000000</formula2>
    </dataValidation>
    <dataValidation type="list" allowBlank="1" showErrorMessage="1" errorTitle="ungültiger Eintrag" error=" _x000a_ _x000a_Bitte wählen Sie einen Eintrag aus der Dropdownliste!_x000a_ _x000a_ " sqref="K3">
      <formula1>"Bitte wählen, Vereinfachtes Verfahren, Regelverfahren"</formula1>
    </dataValidation>
    <dataValidation operator="notBetween" allowBlank="1" showInputMessage="1" showErrorMessage="1" errorTitle="Falsche Eingabe" error="Bitte geben Sie eine Zahl an!" sqref="C8:H21"/>
  </dataValidations>
  <pageMargins left="0.6692913385826772" right="0.6692913385826772" top="0.59055118110236227" bottom="0.70866141732283472" header="0.31496062992125984" footer="0.31496062992125984"/>
  <pageSetup paperSize="9" scale="47" fitToHeight="2"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80CD9F75-4F78-49FC-B938-D42488D89E61}">
            <xm:f>OR($L$2=1,YEAR('A_Allgemeine Informationen'!$C$11)&gt;=B_EOG!$B$7)</xm:f>
            <x14:dxf>
              <font>
                <color auto="1"/>
              </font>
              <fill>
                <patternFill patternType="lightUp">
                  <bgColor theme="0" tint="-0.499984740745262"/>
                </patternFill>
              </fill>
              <border>
                <vertical/>
                <horizontal/>
              </border>
            </x14:dxf>
          </x14:cfRule>
          <xm:sqref>G6:H23</xm:sqref>
        </x14:conditionalFormatting>
        <x14:conditionalFormatting xmlns:xm="http://schemas.microsoft.com/office/excel/2006/main">
          <x14:cfRule type="expression" priority="4" id="{AAE4F1F1-5D62-4E27-93A5-CF4EF3AC14C5}">
            <xm:f>YEAR('A_Allgemeine Informationen'!$C$11)&lt;B_EOG!$B$4</xm:f>
            <x14:dxf>
              <fill>
                <patternFill patternType="lightUp">
                  <bgColor theme="0" tint="-0.499984740745262"/>
                </patternFill>
              </fill>
            </x14:dxf>
          </x14:cfRule>
          <xm:sqref>C6:D23</xm:sqref>
        </x14:conditionalFormatting>
        <x14:conditionalFormatting xmlns:xm="http://schemas.microsoft.com/office/excel/2006/main">
          <x14:cfRule type="expression" priority="2" id="{C02ADE2D-EB9E-402E-88EF-634A00A748EF}">
            <xm:f>YEAR('A_Allgemeine Informationen'!$C$11)&gt;=B_EOG!$B$8</xm:f>
            <x14:dxf>
              <fill>
                <patternFill patternType="lightUp">
                  <bgColor theme="0" tint="-0.499984740745262"/>
                </patternFill>
              </fill>
            </x14:dxf>
          </x14:cfRule>
          <x14:cfRule type="expression" priority="3" id="{7FEB8996-7696-4B7F-9906-BCF18B726DC8}">
            <xm:f>YEAR('A_Allgemeine Informationen'!$C$11)&lt;B_EOG!$B$4-1</xm:f>
            <x14:dxf>
              <fill>
                <patternFill patternType="lightUp">
                  <bgColor theme="0" tint="-0.499984740745262"/>
                </patternFill>
              </fill>
            </x14:dxf>
          </x14:cfRule>
          <xm:sqref>E6:F23</xm:sqref>
        </x14:conditionalFormatting>
        <x14:conditionalFormatting xmlns:xm="http://schemas.microsoft.com/office/excel/2006/main">
          <x14:cfRule type="expression" priority="1" id="{E6174B2F-DEB3-410A-9C90-0E26B8AF5476}">
            <xm:f>'A_Allgemeine Informationen'!$C$11=0</xm:f>
            <x14:dxf>
              <fill>
                <patternFill patternType="lightUp">
                  <bgColor theme="0" tint="-0.499984740745262"/>
                </patternFill>
              </fill>
            </x14:dxf>
          </x14:cfRule>
          <xm:sqref>C6:H23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5" tint="0.39997558519241921"/>
    <pageSetUpPr fitToPage="1"/>
  </sheetPr>
  <dimension ref="A1:X301"/>
  <sheetViews>
    <sheetView showGridLines="0" zoomScaleNormal="100" zoomScaleSheetLayoutView="100" workbookViewId="0">
      <selection activeCell="D19" sqref="D19"/>
    </sheetView>
  </sheetViews>
  <sheetFormatPr baseColWidth="10" defaultColWidth="11.44140625" defaultRowHeight="13.8"/>
  <cols>
    <col min="1" max="1" width="2.6640625" style="79" customWidth="1"/>
    <col min="2" max="2" width="78.88671875" style="122" customWidth="1"/>
    <col min="3" max="3" width="12.33203125" style="106" customWidth="1"/>
    <col min="4" max="4" width="35.33203125" style="82" customWidth="1"/>
    <col min="5" max="5" width="15.6640625" style="82" customWidth="1"/>
    <col min="6" max="6" width="15.109375" style="82" customWidth="1"/>
    <col min="7" max="24" width="5" style="82" bestFit="1" customWidth="1"/>
    <col min="25" max="16384" width="11.44140625" style="82"/>
  </cols>
  <sheetData>
    <row r="1" spans="2:24" ht="30" customHeight="1">
      <c r="B1" s="80" t="s">
        <v>88</v>
      </c>
      <c r="C1" s="110"/>
      <c r="E1" s="111"/>
      <c r="F1" s="111"/>
    </row>
    <row r="2" spans="2:24" ht="21" customHeight="1">
      <c r="B2" s="105" t="s">
        <v>109</v>
      </c>
      <c r="C2" s="112"/>
      <c r="D2" s="112"/>
    </row>
    <row r="3" spans="2:24" ht="15.6">
      <c r="B3" s="113"/>
      <c r="C3" s="110"/>
      <c r="D3" s="114"/>
      <c r="G3" s="195"/>
      <c r="H3" s="195"/>
      <c r="I3" s="195"/>
      <c r="J3" s="195"/>
      <c r="K3" s="195"/>
      <c r="L3" s="195"/>
    </row>
    <row r="4" spans="2:24" ht="72" customHeight="1">
      <c r="B4" s="115" t="s">
        <v>0</v>
      </c>
      <c r="C4" s="116" t="s">
        <v>9</v>
      </c>
      <c r="D4" s="116" t="s">
        <v>26</v>
      </c>
      <c r="E4" s="117" t="s">
        <v>76</v>
      </c>
      <c r="F4" s="117" t="s">
        <v>77</v>
      </c>
      <c r="G4" s="116" t="s">
        <v>169</v>
      </c>
      <c r="H4" s="116">
        <v>2004</v>
      </c>
      <c r="I4" s="116">
        <v>2005</v>
      </c>
      <c r="J4" s="116">
        <v>2006</v>
      </c>
      <c r="K4" s="116">
        <v>2007</v>
      </c>
      <c r="L4" s="116">
        <v>2008</v>
      </c>
      <c r="M4" s="116">
        <v>2009</v>
      </c>
      <c r="N4" s="116">
        <v>2010</v>
      </c>
      <c r="O4" s="116">
        <v>2011</v>
      </c>
      <c r="P4" s="116">
        <v>2012</v>
      </c>
      <c r="Q4" s="116">
        <v>2013</v>
      </c>
      <c r="R4" s="116">
        <v>2014</v>
      </c>
      <c r="S4" s="116">
        <v>2015</v>
      </c>
      <c r="T4" s="116">
        <v>2016</v>
      </c>
      <c r="U4" s="116">
        <v>2017</v>
      </c>
      <c r="V4" s="116">
        <v>2018</v>
      </c>
      <c r="W4" s="116">
        <v>2019</v>
      </c>
      <c r="X4" s="116">
        <v>2020</v>
      </c>
    </row>
    <row r="5" spans="2:24" ht="20.25" customHeight="1">
      <c r="B5" s="119"/>
      <c r="C5" s="120" t="s">
        <v>81</v>
      </c>
      <c r="D5" s="121">
        <f>SUBTOTAL(9,$D$6:$D$302)</f>
        <v>0</v>
      </c>
    </row>
    <row r="6" spans="2:24" ht="15" customHeight="1">
      <c r="B6" s="170"/>
      <c r="C6" s="172"/>
      <c r="D6" s="173"/>
      <c r="E6" s="118">
        <f>IF(ISBLANK($B6),0,VLOOKUP($B6,Listen!$C$4:$E$47,2,FALSE))</f>
        <v>0</v>
      </c>
      <c r="F6" s="118">
        <f>IF(ISBLANK($B6),0,VLOOKUP($B6,Listen!$C$4:$E$47,3,FALSE))</f>
        <v>0</v>
      </c>
      <c r="G6" s="175">
        <f t="shared" ref="G6:L21" si="0">$E6</f>
        <v>0</v>
      </c>
      <c r="H6" s="175">
        <f t="shared" si="0"/>
        <v>0</v>
      </c>
      <c r="I6" s="175">
        <f t="shared" si="0"/>
        <v>0</v>
      </c>
      <c r="J6" s="175">
        <f t="shared" si="0"/>
        <v>0</v>
      </c>
      <c r="K6" s="175">
        <f t="shared" si="0"/>
        <v>0</v>
      </c>
      <c r="L6" s="175">
        <f t="shared" si="0"/>
        <v>0</v>
      </c>
      <c r="M6" s="175">
        <f>$E6</f>
        <v>0</v>
      </c>
      <c r="N6" s="175">
        <f t="shared" ref="M6:X11" si="1">$E6</f>
        <v>0</v>
      </c>
      <c r="O6" s="175">
        <f t="shared" si="1"/>
        <v>0</v>
      </c>
      <c r="P6" s="175">
        <f t="shared" si="1"/>
        <v>0</v>
      </c>
      <c r="Q6" s="175">
        <f t="shared" si="1"/>
        <v>0</v>
      </c>
      <c r="R6" s="175">
        <f t="shared" si="1"/>
        <v>0</v>
      </c>
      <c r="S6" s="175">
        <f t="shared" si="1"/>
        <v>0</v>
      </c>
      <c r="T6" s="175">
        <f t="shared" si="1"/>
        <v>0</v>
      </c>
      <c r="U6" s="175">
        <f t="shared" si="1"/>
        <v>0</v>
      </c>
      <c r="V6" s="175">
        <f t="shared" si="1"/>
        <v>0</v>
      </c>
      <c r="W6" s="175">
        <f t="shared" si="1"/>
        <v>0</v>
      </c>
      <c r="X6" s="175">
        <f t="shared" si="1"/>
        <v>0</v>
      </c>
    </row>
    <row r="7" spans="2:24" ht="15" customHeight="1">
      <c r="B7" s="170"/>
      <c r="C7" s="172"/>
      <c r="D7" s="173"/>
      <c r="E7" s="118">
        <f>IF(ISBLANK($B7),0,VLOOKUP($B7,Listen!$C$4:$E$47,2,FALSE))</f>
        <v>0</v>
      </c>
      <c r="F7" s="118">
        <f>IF(ISBLANK($B7),0,VLOOKUP($B7,Listen!$C$4:$E$47,3,FALSE))</f>
        <v>0</v>
      </c>
      <c r="G7" s="175">
        <f t="shared" si="0"/>
        <v>0</v>
      </c>
      <c r="H7" s="175">
        <f t="shared" si="0"/>
        <v>0</v>
      </c>
      <c r="I7" s="175">
        <f t="shared" si="0"/>
        <v>0</v>
      </c>
      <c r="J7" s="175">
        <f t="shared" si="0"/>
        <v>0</v>
      </c>
      <c r="K7" s="175">
        <f t="shared" si="0"/>
        <v>0</v>
      </c>
      <c r="L7" s="175">
        <f t="shared" si="0"/>
        <v>0</v>
      </c>
      <c r="M7" s="175">
        <f t="shared" si="1"/>
        <v>0</v>
      </c>
      <c r="N7" s="175">
        <f t="shared" si="1"/>
        <v>0</v>
      </c>
      <c r="O7" s="175">
        <f t="shared" si="1"/>
        <v>0</v>
      </c>
      <c r="P7" s="175">
        <f t="shared" si="1"/>
        <v>0</v>
      </c>
      <c r="Q7" s="175">
        <f t="shared" si="1"/>
        <v>0</v>
      </c>
      <c r="R7" s="175">
        <f t="shared" si="1"/>
        <v>0</v>
      </c>
      <c r="S7" s="175">
        <f t="shared" si="1"/>
        <v>0</v>
      </c>
      <c r="T7" s="175">
        <f t="shared" si="1"/>
        <v>0</v>
      </c>
      <c r="U7" s="175">
        <f t="shared" si="1"/>
        <v>0</v>
      </c>
      <c r="V7" s="175">
        <f t="shared" si="1"/>
        <v>0</v>
      </c>
      <c r="W7" s="175">
        <f t="shared" si="1"/>
        <v>0</v>
      </c>
      <c r="X7" s="175">
        <f t="shared" si="1"/>
        <v>0</v>
      </c>
    </row>
    <row r="8" spans="2:24" ht="15" customHeight="1">
      <c r="B8" s="170"/>
      <c r="C8" s="172"/>
      <c r="D8" s="173"/>
      <c r="E8" s="118">
        <f>IF(ISBLANK($B8),0,VLOOKUP($B8,Listen!$C$4:$E$47,2,FALSE))</f>
        <v>0</v>
      </c>
      <c r="F8" s="118">
        <f>IF(ISBLANK($B8),0,VLOOKUP($B8,Listen!$C$4:$E$47,3,FALSE))</f>
        <v>0</v>
      </c>
      <c r="G8" s="175">
        <f t="shared" si="0"/>
        <v>0</v>
      </c>
      <c r="H8" s="175">
        <f t="shared" si="0"/>
        <v>0</v>
      </c>
      <c r="I8" s="175">
        <f t="shared" si="0"/>
        <v>0</v>
      </c>
      <c r="J8" s="175">
        <f t="shared" si="0"/>
        <v>0</v>
      </c>
      <c r="K8" s="175">
        <f t="shared" si="0"/>
        <v>0</v>
      </c>
      <c r="L8" s="175">
        <f t="shared" si="0"/>
        <v>0</v>
      </c>
      <c r="M8" s="175">
        <f t="shared" si="1"/>
        <v>0</v>
      </c>
      <c r="N8" s="175">
        <f t="shared" si="1"/>
        <v>0</v>
      </c>
      <c r="O8" s="175">
        <f t="shared" si="1"/>
        <v>0</v>
      </c>
      <c r="P8" s="175">
        <f t="shared" si="1"/>
        <v>0</v>
      </c>
      <c r="Q8" s="175">
        <f t="shared" si="1"/>
        <v>0</v>
      </c>
      <c r="R8" s="175">
        <f t="shared" si="1"/>
        <v>0</v>
      </c>
      <c r="S8" s="175">
        <f t="shared" si="1"/>
        <v>0</v>
      </c>
      <c r="T8" s="175">
        <f t="shared" si="1"/>
        <v>0</v>
      </c>
      <c r="U8" s="175">
        <f t="shared" si="1"/>
        <v>0</v>
      </c>
      <c r="V8" s="175">
        <f t="shared" si="1"/>
        <v>0</v>
      </c>
      <c r="W8" s="175">
        <f t="shared" si="1"/>
        <v>0</v>
      </c>
      <c r="X8" s="175">
        <f t="shared" si="1"/>
        <v>0</v>
      </c>
    </row>
    <row r="9" spans="2:24" ht="15" customHeight="1">
      <c r="B9" s="170"/>
      <c r="C9" s="172"/>
      <c r="D9" s="173"/>
      <c r="E9" s="118">
        <f>IF(ISBLANK($B9),0,VLOOKUP($B9,Listen!$C$4:$E$47,2,FALSE))</f>
        <v>0</v>
      </c>
      <c r="F9" s="118">
        <f>IF(ISBLANK($B9),0,VLOOKUP($B9,Listen!$C$4:$E$47,3,FALSE))</f>
        <v>0</v>
      </c>
      <c r="G9" s="175">
        <f t="shared" si="0"/>
        <v>0</v>
      </c>
      <c r="H9" s="175">
        <f t="shared" si="0"/>
        <v>0</v>
      </c>
      <c r="I9" s="175">
        <f t="shared" si="0"/>
        <v>0</v>
      </c>
      <c r="J9" s="175">
        <f t="shared" si="0"/>
        <v>0</v>
      </c>
      <c r="K9" s="175">
        <f t="shared" si="0"/>
        <v>0</v>
      </c>
      <c r="L9" s="175">
        <f t="shared" si="0"/>
        <v>0</v>
      </c>
      <c r="M9" s="175">
        <f t="shared" si="1"/>
        <v>0</v>
      </c>
      <c r="N9" s="175">
        <f t="shared" si="1"/>
        <v>0</v>
      </c>
      <c r="O9" s="175">
        <f t="shared" si="1"/>
        <v>0</v>
      </c>
      <c r="P9" s="175">
        <f t="shared" si="1"/>
        <v>0</v>
      </c>
      <c r="Q9" s="175">
        <f t="shared" si="1"/>
        <v>0</v>
      </c>
      <c r="R9" s="175">
        <f t="shared" si="1"/>
        <v>0</v>
      </c>
      <c r="S9" s="175">
        <f t="shared" si="1"/>
        <v>0</v>
      </c>
      <c r="T9" s="175">
        <f t="shared" si="1"/>
        <v>0</v>
      </c>
      <c r="U9" s="175">
        <f t="shared" si="1"/>
        <v>0</v>
      </c>
      <c r="V9" s="175">
        <f t="shared" si="1"/>
        <v>0</v>
      </c>
      <c r="W9" s="175">
        <f t="shared" si="1"/>
        <v>0</v>
      </c>
      <c r="X9" s="175">
        <f t="shared" si="1"/>
        <v>0</v>
      </c>
    </row>
    <row r="10" spans="2:24" ht="15" customHeight="1">
      <c r="B10" s="170"/>
      <c r="C10" s="172"/>
      <c r="D10" s="173"/>
      <c r="E10" s="118">
        <f>IF(ISBLANK($B10),0,VLOOKUP($B10,Listen!$C$4:$E$47,2,FALSE))</f>
        <v>0</v>
      </c>
      <c r="F10" s="118">
        <f>IF(ISBLANK($B10),0,VLOOKUP($B10,Listen!$C$4:$E$47,3,FALSE))</f>
        <v>0</v>
      </c>
      <c r="G10" s="175">
        <f t="shared" si="0"/>
        <v>0</v>
      </c>
      <c r="H10" s="175">
        <f t="shared" si="0"/>
        <v>0</v>
      </c>
      <c r="I10" s="175">
        <f t="shared" si="0"/>
        <v>0</v>
      </c>
      <c r="J10" s="175">
        <f t="shared" si="0"/>
        <v>0</v>
      </c>
      <c r="K10" s="175">
        <f t="shared" si="0"/>
        <v>0</v>
      </c>
      <c r="L10" s="175">
        <f t="shared" si="0"/>
        <v>0</v>
      </c>
      <c r="M10" s="175">
        <f t="shared" si="1"/>
        <v>0</v>
      </c>
      <c r="N10" s="175">
        <f t="shared" si="1"/>
        <v>0</v>
      </c>
      <c r="O10" s="175">
        <f t="shared" si="1"/>
        <v>0</v>
      </c>
      <c r="P10" s="175">
        <f t="shared" si="1"/>
        <v>0</v>
      </c>
      <c r="Q10" s="175">
        <f t="shared" si="1"/>
        <v>0</v>
      </c>
      <c r="R10" s="175">
        <f t="shared" si="1"/>
        <v>0</v>
      </c>
      <c r="S10" s="175">
        <f t="shared" si="1"/>
        <v>0</v>
      </c>
      <c r="T10" s="175">
        <f t="shared" si="1"/>
        <v>0</v>
      </c>
      <c r="U10" s="175">
        <f t="shared" si="1"/>
        <v>0</v>
      </c>
      <c r="V10" s="175">
        <f t="shared" si="1"/>
        <v>0</v>
      </c>
      <c r="W10" s="175">
        <f t="shared" si="1"/>
        <v>0</v>
      </c>
      <c r="X10" s="175">
        <f t="shared" si="1"/>
        <v>0</v>
      </c>
    </row>
    <row r="11" spans="2:24" ht="15" customHeight="1">
      <c r="B11" s="170"/>
      <c r="C11" s="172"/>
      <c r="D11" s="173"/>
      <c r="E11" s="118">
        <f>IF(ISBLANK($B11),0,VLOOKUP($B11,Listen!$C$4:$E$47,2,FALSE))</f>
        <v>0</v>
      </c>
      <c r="F11" s="118">
        <f>IF(ISBLANK($B11),0,VLOOKUP($B11,Listen!$C$4:$E$47,3,FALSE))</f>
        <v>0</v>
      </c>
      <c r="G11" s="175">
        <f t="shared" si="0"/>
        <v>0</v>
      </c>
      <c r="H11" s="175">
        <f t="shared" si="0"/>
        <v>0</v>
      </c>
      <c r="I11" s="175">
        <f t="shared" si="0"/>
        <v>0</v>
      </c>
      <c r="J11" s="175">
        <f t="shared" si="0"/>
        <v>0</v>
      </c>
      <c r="K11" s="175">
        <f t="shared" si="0"/>
        <v>0</v>
      </c>
      <c r="L11" s="175">
        <f t="shared" si="0"/>
        <v>0</v>
      </c>
      <c r="M11" s="175">
        <f t="shared" si="1"/>
        <v>0</v>
      </c>
      <c r="N11" s="175">
        <f t="shared" si="1"/>
        <v>0</v>
      </c>
      <c r="O11" s="175">
        <f t="shared" si="1"/>
        <v>0</v>
      </c>
      <c r="P11" s="175">
        <f t="shared" si="1"/>
        <v>0</v>
      </c>
      <c r="Q11" s="175">
        <f t="shared" si="1"/>
        <v>0</v>
      </c>
      <c r="R11" s="175">
        <f t="shared" si="1"/>
        <v>0</v>
      </c>
      <c r="S11" s="175">
        <f t="shared" si="1"/>
        <v>0</v>
      </c>
      <c r="T11" s="175">
        <f t="shared" si="1"/>
        <v>0</v>
      </c>
      <c r="U11" s="175">
        <f t="shared" si="1"/>
        <v>0</v>
      </c>
      <c r="V11" s="175">
        <f t="shared" si="1"/>
        <v>0</v>
      </c>
      <c r="W11" s="175">
        <f t="shared" si="1"/>
        <v>0</v>
      </c>
      <c r="X11" s="175">
        <f t="shared" si="1"/>
        <v>0</v>
      </c>
    </row>
    <row r="12" spans="2:24" ht="15" customHeight="1">
      <c r="B12" s="170"/>
      <c r="C12" s="172"/>
      <c r="D12" s="173"/>
      <c r="E12" s="118">
        <f>IF(ISBLANK($B12),0,VLOOKUP($B12,Listen!$C$4:$E$47,2,FALSE))</f>
        <v>0</v>
      </c>
      <c r="F12" s="118">
        <f>IF(ISBLANK($B12),0,VLOOKUP($B12,Listen!$C$4:$E$47,3,FALSE))</f>
        <v>0</v>
      </c>
      <c r="G12" s="175">
        <f t="shared" si="0"/>
        <v>0</v>
      </c>
      <c r="H12" s="175">
        <f t="shared" si="0"/>
        <v>0</v>
      </c>
      <c r="I12" s="175">
        <f t="shared" si="0"/>
        <v>0</v>
      </c>
      <c r="J12" s="175">
        <f t="shared" si="0"/>
        <v>0</v>
      </c>
      <c r="K12" s="175">
        <f t="shared" si="0"/>
        <v>0</v>
      </c>
      <c r="L12" s="175">
        <f t="shared" si="0"/>
        <v>0</v>
      </c>
      <c r="M12" s="175">
        <f t="shared" ref="M12:N73" si="2">$E12</f>
        <v>0</v>
      </c>
      <c r="N12" s="175">
        <f t="shared" ref="N12:X17" si="3">$E12</f>
        <v>0</v>
      </c>
      <c r="O12" s="175">
        <f t="shared" si="3"/>
        <v>0</v>
      </c>
      <c r="P12" s="175">
        <f t="shared" si="3"/>
        <v>0</v>
      </c>
      <c r="Q12" s="175">
        <f t="shared" si="3"/>
        <v>0</v>
      </c>
      <c r="R12" s="175">
        <f t="shared" si="3"/>
        <v>0</v>
      </c>
      <c r="S12" s="175">
        <f t="shared" si="3"/>
        <v>0</v>
      </c>
      <c r="T12" s="175">
        <f t="shared" si="3"/>
        <v>0</v>
      </c>
      <c r="U12" s="175">
        <f t="shared" si="3"/>
        <v>0</v>
      </c>
      <c r="V12" s="175">
        <f t="shared" si="3"/>
        <v>0</v>
      </c>
      <c r="W12" s="175">
        <f t="shared" si="3"/>
        <v>0</v>
      </c>
      <c r="X12" s="175">
        <f t="shared" si="3"/>
        <v>0</v>
      </c>
    </row>
    <row r="13" spans="2:24" ht="15" customHeight="1">
      <c r="B13" s="170"/>
      <c r="C13" s="172"/>
      <c r="D13" s="173"/>
      <c r="E13" s="118">
        <f>IF(ISBLANK($B13),0,VLOOKUP($B13,Listen!$C$4:$E$47,2,FALSE))</f>
        <v>0</v>
      </c>
      <c r="F13" s="118">
        <f>IF(ISBLANK($B13),0,VLOOKUP($B13,Listen!$C$4:$E$47,3,FALSE))</f>
        <v>0</v>
      </c>
      <c r="G13" s="175">
        <f t="shared" si="0"/>
        <v>0</v>
      </c>
      <c r="H13" s="175">
        <f t="shared" si="0"/>
        <v>0</v>
      </c>
      <c r="I13" s="175">
        <f t="shared" si="0"/>
        <v>0</v>
      </c>
      <c r="J13" s="175">
        <f t="shared" si="0"/>
        <v>0</v>
      </c>
      <c r="K13" s="175">
        <f t="shared" si="0"/>
        <v>0</v>
      </c>
      <c r="L13" s="175">
        <f t="shared" si="0"/>
        <v>0</v>
      </c>
      <c r="M13" s="175">
        <f t="shared" si="2"/>
        <v>0</v>
      </c>
      <c r="N13" s="175">
        <f t="shared" si="3"/>
        <v>0</v>
      </c>
      <c r="O13" s="175">
        <f t="shared" si="3"/>
        <v>0</v>
      </c>
      <c r="P13" s="175">
        <f t="shared" si="3"/>
        <v>0</v>
      </c>
      <c r="Q13" s="175">
        <f t="shared" si="3"/>
        <v>0</v>
      </c>
      <c r="R13" s="175">
        <f t="shared" si="3"/>
        <v>0</v>
      </c>
      <c r="S13" s="175">
        <f t="shared" si="3"/>
        <v>0</v>
      </c>
      <c r="T13" s="175">
        <f t="shared" si="3"/>
        <v>0</v>
      </c>
      <c r="U13" s="175">
        <f t="shared" si="3"/>
        <v>0</v>
      </c>
      <c r="V13" s="175">
        <f t="shared" si="3"/>
        <v>0</v>
      </c>
      <c r="W13" s="175">
        <f t="shared" si="3"/>
        <v>0</v>
      </c>
      <c r="X13" s="175">
        <f t="shared" si="3"/>
        <v>0</v>
      </c>
    </row>
    <row r="14" spans="2:24" ht="15" customHeight="1">
      <c r="B14" s="170"/>
      <c r="C14" s="172"/>
      <c r="D14" s="173"/>
      <c r="E14" s="118">
        <f>IF(ISBLANK($B14),0,VLOOKUP($B14,Listen!$C$4:$E$47,2,FALSE))</f>
        <v>0</v>
      </c>
      <c r="F14" s="118">
        <f>IF(ISBLANK($B14),0,VLOOKUP($B14,Listen!$C$4:$E$47,3,FALSE))</f>
        <v>0</v>
      </c>
      <c r="G14" s="175">
        <f t="shared" si="0"/>
        <v>0</v>
      </c>
      <c r="H14" s="175">
        <f t="shared" si="0"/>
        <v>0</v>
      </c>
      <c r="I14" s="175">
        <f t="shared" si="0"/>
        <v>0</v>
      </c>
      <c r="J14" s="175">
        <f t="shared" si="0"/>
        <v>0</v>
      </c>
      <c r="K14" s="175">
        <f t="shared" si="0"/>
        <v>0</v>
      </c>
      <c r="L14" s="175">
        <f t="shared" si="0"/>
        <v>0</v>
      </c>
      <c r="M14" s="175">
        <f t="shared" si="2"/>
        <v>0</v>
      </c>
      <c r="N14" s="175">
        <f t="shared" si="3"/>
        <v>0</v>
      </c>
      <c r="O14" s="175">
        <f t="shared" si="3"/>
        <v>0</v>
      </c>
      <c r="P14" s="175">
        <f t="shared" si="3"/>
        <v>0</v>
      </c>
      <c r="Q14" s="175">
        <f t="shared" si="3"/>
        <v>0</v>
      </c>
      <c r="R14" s="175">
        <f t="shared" si="3"/>
        <v>0</v>
      </c>
      <c r="S14" s="175">
        <f t="shared" si="3"/>
        <v>0</v>
      </c>
      <c r="T14" s="175">
        <f t="shared" si="3"/>
        <v>0</v>
      </c>
      <c r="U14" s="175">
        <f t="shared" si="3"/>
        <v>0</v>
      </c>
      <c r="V14" s="175">
        <f t="shared" si="3"/>
        <v>0</v>
      </c>
      <c r="W14" s="175">
        <f t="shared" si="3"/>
        <v>0</v>
      </c>
      <c r="X14" s="175">
        <f t="shared" si="3"/>
        <v>0</v>
      </c>
    </row>
    <row r="15" spans="2:24" ht="15" customHeight="1">
      <c r="B15" s="170"/>
      <c r="C15" s="172"/>
      <c r="D15" s="173"/>
      <c r="E15" s="118">
        <f>IF(ISBLANK($B15),0,VLOOKUP($B15,Listen!$C$4:$E$47,2,FALSE))</f>
        <v>0</v>
      </c>
      <c r="F15" s="118">
        <f>IF(ISBLANK($B15),0,VLOOKUP($B15,Listen!$C$4:$E$47,3,FALSE))</f>
        <v>0</v>
      </c>
      <c r="G15" s="175">
        <f t="shared" si="0"/>
        <v>0</v>
      </c>
      <c r="H15" s="175">
        <f t="shared" si="0"/>
        <v>0</v>
      </c>
      <c r="I15" s="175">
        <f t="shared" si="0"/>
        <v>0</v>
      </c>
      <c r="J15" s="175">
        <f t="shared" si="0"/>
        <v>0</v>
      </c>
      <c r="K15" s="175">
        <f t="shared" si="0"/>
        <v>0</v>
      </c>
      <c r="L15" s="175">
        <f t="shared" si="0"/>
        <v>0</v>
      </c>
      <c r="M15" s="175">
        <f t="shared" si="2"/>
        <v>0</v>
      </c>
      <c r="N15" s="175">
        <f t="shared" si="3"/>
        <v>0</v>
      </c>
      <c r="O15" s="175">
        <f t="shared" si="3"/>
        <v>0</v>
      </c>
      <c r="P15" s="175">
        <f t="shared" si="3"/>
        <v>0</v>
      </c>
      <c r="Q15" s="175">
        <f t="shared" si="3"/>
        <v>0</v>
      </c>
      <c r="R15" s="175">
        <f t="shared" si="3"/>
        <v>0</v>
      </c>
      <c r="S15" s="175">
        <f t="shared" si="3"/>
        <v>0</v>
      </c>
      <c r="T15" s="175">
        <f t="shared" si="3"/>
        <v>0</v>
      </c>
      <c r="U15" s="175">
        <f t="shared" si="3"/>
        <v>0</v>
      </c>
      <c r="V15" s="175">
        <f t="shared" si="3"/>
        <v>0</v>
      </c>
      <c r="W15" s="175">
        <f t="shared" si="3"/>
        <v>0</v>
      </c>
      <c r="X15" s="175">
        <f t="shared" si="3"/>
        <v>0</v>
      </c>
    </row>
    <row r="16" spans="2:24" ht="15" customHeight="1">
      <c r="B16" s="170"/>
      <c r="C16" s="172"/>
      <c r="D16" s="173"/>
      <c r="E16" s="118">
        <f>IF(ISBLANK($B16),0,VLOOKUP($B16,Listen!$C$4:$E$47,2,FALSE))</f>
        <v>0</v>
      </c>
      <c r="F16" s="118">
        <f>IF(ISBLANK($B16),0,VLOOKUP($B16,Listen!$C$4:$E$47,3,FALSE))</f>
        <v>0</v>
      </c>
      <c r="G16" s="175">
        <f t="shared" si="0"/>
        <v>0</v>
      </c>
      <c r="H16" s="175">
        <f t="shared" si="0"/>
        <v>0</v>
      </c>
      <c r="I16" s="175">
        <f t="shared" si="0"/>
        <v>0</v>
      </c>
      <c r="J16" s="175">
        <f t="shared" si="0"/>
        <v>0</v>
      </c>
      <c r="K16" s="175">
        <f t="shared" si="0"/>
        <v>0</v>
      </c>
      <c r="L16" s="175">
        <f t="shared" si="0"/>
        <v>0</v>
      </c>
      <c r="M16" s="175">
        <f t="shared" si="2"/>
        <v>0</v>
      </c>
      <c r="N16" s="175">
        <f t="shared" si="3"/>
        <v>0</v>
      </c>
      <c r="O16" s="175">
        <f t="shared" si="3"/>
        <v>0</v>
      </c>
      <c r="P16" s="175">
        <f t="shared" si="3"/>
        <v>0</v>
      </c>
      <c r="Q16" s="175">
        <f t="shared" si="3"/>
        <v>0</v>
      </c>
      <c r="R16" s="175">
        <f t="shared" si="3"/>
        <v>0</v>
      </c>
      <c r="S16" s="175">
        <f t="shared" si="3"/>
        <v>0</v>
      </c>
      <c r="T16" s="175">
        <f t="shared" si="3"/>
        <v>0</v>
      </c>
      <c r="U16" s="175">
        <f t="shared" si="3"/>
        <v>0</v>
      </c>
      <c r="V16" s="175">
        <f t="shared" si="3"/>
        <v>0</v>
      </c>
      <c r="W16" s="175">
        <f t="shared" si="3"/>
        <v>0</v>
      </c>
      <c r="X16" s="175">
        <f t="shared" si="3"/>
        <v>0</v>
      </c>
    </row>
    <row r="17" spans="2:24" ht="15" customHeight="1">
      <c r="B17" s="170"/>
      <c r="C17" s="172"/>
      <c r="D17" s="173"/>
      <c r="E17" s="118">
        <f>IF(ISBLANK($B17),0,VLOOKUP($B17,Listen!$C$4:$E$47,2,FALSE))</f>
        <v>0</v>
      </c>
      <c r="F17" s="118">
        <f>IF(ISBLANK($B17),0,VLOOKUP($B17,Listen!$C$4:$E$47,3,FALSE))</f>
        <v>0</v>
      </c>
      <c r="G17" s="175">
        <f t="shared" si="0"/>
        <v>0</v>
      </c>
      <c r="H17" s="175">
        <f t="shared" si="0"/>
        <v>0</v>
      </c>
      <c r="I17" s="175">
        <f t="shared" si="0"/>
        <v>0</v>
      </c>
      <c r="J17" s="175">
        <f t="shared" si="0"/>
        <v>0</v>
      </c>
      <c r="K17" s="175">
        <f t="shared" si="0"/>
        <v>0</v>
      </c>
      <c r="L17" s="175">
        <f t="shared" si="0"/>
        <v>0</v>
      </c>
      <c r="M17" s="175">
        <f t="shared" si="2"/>
        <v>0</v>
      </c>
      <c r="N17" s="175">
        <f t="shared" si="2"/>
        <v>0</v>
      </c>
      <c r="O17" s="175">
        <f t="shared" si="3"/>
        <v>0</v>
      </c>
      <c r="P17" s="175">
        <f t="shared" si="3"/>
        <v>0</v>
      </c>
      <c r="Q17" s="175">
        <f t="shared" ref="N17:X40" si="4">$E17</f>
        <v>0</v>
      </c>
      <c r="R17" s="175">
        <f t="shared" si="4"/>
        <v>0</v>
      </c>
      <c r="S17" s="175">
        <f t="shared" si="4"/>
        <v>0</v>
      </c>
      <c r="T17" s="175">
        <f t="shared" si="4"/>
        <v>0</v>
      </c>
      <c r="U17" s="175">
        <f t="shared" si="4"/>
        <v>0</v>
      </c>
      <c r="V17" s="175">
        <f t="shared" si="4"/>
        <v>0</v>
      </c>
      <c r="W17" s="175">
        <f t="shared" si="4"/>
        <v>0</v>
      </c>
      <c r="X17" s="175">
        <f t="shared" si="4"/>
        <v>0</v>
      </c>
    </row>
    <row r="18" spans="2:24" ht="15" customHeight="1">
      <c r="B18" s="170"/>
      <c r="C18" s="172"/>
      <c r="D18" s="173"/>
      <c r="E18" s="118">
        <f>IF(ISBLANK($B18),0,VLOOKUP($B18,Listen!$C$4:$E$47,2,FALSE))</f>
        <v>0</v>
      </c>
      <c r="F18" s="118">
        <f>IF(ISBLANK($B18),0,VLOOKUP($B18,Listen!$C$4:$E$47,3,FALSE))</f>
        <v>0</v>
      </c>
      <c r="G18" s="175">
        <f t="shared" si="0"/>
        <v>0</v>
      </c>
      <c r="H18" s="175">
        <f t="shared" si="0"/>
        <v>0</v>
      </c>
      <c r="I18" s="175">
        <f t="shared" si="0"/>
        <v>0</v>
      </c>
      <c r="J18" s="175">
        <f t="shared" si="0"/>
        <v>0</v>
      </c>
      <c r="K18" s="175">
        <f t="shared" si="0"/>
        <v>0</v>
      </c>
      <c r="L18" s="175">
        <f t="shared" si="0"/>
        <v>0</v>
      </c>
      <c r="M18" s="175">
        <f t="shared" si="2"/>
        <v>0</v>
      </c>
      <c r="N18" s="175">
        <f t="shared" si="4"/>
        <v>0</v>
      </c>
      <c r="O18" s="175">
        <f t="shared" si="4"/>
        <v>0</v>
      </c>
      <c r="P18" s="175">
        <f t="shared" si="4"/>
        <v>0</v>
      </c>
      <c r="Q18" s="175">
        <f t="shared" si="4"/>
        <v>0</v>
      </c>
      <c r="R18" s="175">
        <f t="shared" si="4"/>
        <v>0</v>
      </c>
      <c r="S18" s="175">
        <f t="shared" si="4"/>
        <v>0</v>
      </c>
      <c r="T18" s="175">
        <f t="shared" si="4"/>
        <v>0</v>
      </c>
      <c r="U18" s="175">
        <f t="shared" si="4"/>
        <v>0</v>
      </c>
      <c r="V18" s="175">
        <f t="shared" si="4"/>
        <v>0</v>
      </c>
      <c r="W18" s="175">
        <f t="shared" si="4"/>
        <v>0</v>
      </c>
      <c r="X18" s="175">
        <f t="shared" si="4"/>
        <v>0</v>
      </c>
    </row>
    <row r="19" spans="2:24" ht="15" customHeight="1">
      <c r="B19" s="170"/>
      <c r="C19" s="172"/>
      <c r="D19" s="173"/>
      <c r="E19" s="118">
        <f>IF(ISBLANK($B19),0,VLOOKUP($B19,Listen!$C$4:$E$47,2,FALSE))</f>
        <v>0</v>
      </c>
      <c r="F19" s="118">
        <f>IF(ISBLANK($B19),0,VLOOKUP($B19,Listen!$C$4:$E$47,3,FALSE))</f>
        <v>0</v>
      </c>
      <c r="G19" s="175">
        <f t="shared" si="0"/>
        <v>0</v>
      </c>
      <c r="H19" s="175">
        <f t="shared" si="0"/>
        <v>0</v>
      </c>
      <c r="I19" s="175">
        <f t="shared" si="0"/>
        <v>0</v>
      </c>
      <c r="J19" s="175">
        <f t="shared" si="0"/>
        <v>0</v>
      </c>
      <c r="K19" s="175">
        <f t="shared" si="0"/>
        <v>0</v>
      </c>
      <c r="L19" s="175">
        <f t="shared" si="0"/>
        <v>0</v>
      </c>
      <c r="M19" s="175">
        <f t="shared" si="2"/>
        <v>0</v>
      </c>
      <c r="N19" s="175">
        <f t="shared" si="4"/>
        <v>0</v>
      </c>
      <c r="O19" s="175">
        <f t="shared" si="4"/>
        <v>0</v>
      </c>
      <c r="P19" s="175">
        <f t="shared" si="4"/>
        <v>0</v>
      </c>
      <c r="Q19" s="175">
        <f t="shared" si="4"/>
        <v>0</v>
      </c>
      <c r="R19" s="175">
        <f t="shared" si="4"/>
        <v>0</v>
      </c>
      <c r="S19" s="175">
        <f t="shared" si="4"/>
        <v>0</v>
      </c>
      <c r="T19" s="175">
        <f t="shared" si="4"/>
        <v>0</v>
      </c>
      <c r="U19" s="175">
        <f t="shared" si="4"/>
        <v>0</v>
      </c>
      <c r="V19" s="175">
        <f t="shared" si="4"/>
        <v>0</v>
      </c>
      <c r="W19" s="175">
        <f t="shared" si="4"/>
        <v>0</v>
      </c>
      <c r="X19" s="175">
        <f t="shared" si="4"/>
        <v>0</v>
      </c>
    </row>
    <row r="20" spans="2:24" ht="15" customHeight="1">
      <c r="B20" s="170"/>
      <c r="C20" s="172"/>
      <c r="D20" s="173"/>
      <c r="E20" s="118">
        <f>IF(ISBLANK($B20),0,VLOOKUP($B20,Listen!$C$4:$E$47,2,FALSE))</f>
        <v>0</v>
      </c>
      <c r="F20" s="118">
        <f>IF(ISBLANK($B20),0,VLOOKUP($B20,Listen!$C$4:$E$47,3,FALSE))</f>
        <v>0</v>
      </c>
      <c r="G20" s="175">
        <f t="shared" si="0"/>
        <v>0</v>
      </c>
      <c r="H20" s="175">
        <f t="shared" si="0"/>
        <v>0</v>
      </c>
      <c r="I20" s="175">
        <f t="shared" si="0"/>
        <v>0</v>
      </c>
      <c r="J20" s="175">
        <f t="shared" si="0"/>
        <v>0</v>
      </c>
      <c r="K20" s="175">
        <f t="shared" si="0"/>
        <v>0</v>
      </c>
      <c r="L20" s="175">
        <f t="shared" si="0"/>
        <v>0</v>
      </c>
      <c r="M20" s="175">
        <f t="shared" si="2"/>
        <v>0</v>
      </c>
      <c r="N20" s="175">
        <f t="shared" si="4"/>
        <v>0</v>
      </c>
      <c r="O20" s="175">
        <f t="shared" si="4"/>
        <v>0</v>
      </c>
      <c r="P20" s="175">
        <f t="shared" si="4"/>
        <v>0</v>
      </c>
      <c r="Q20" s="175">
        <f t="shared" si="4"/>
        <v>0</v>
      </c>
      <c r="R20" s="175">
        <f t="shared" si="4"/>
        <v>0</v>
      </c>
      <c r="S20" s="175">
        <f t="shared" si="4"/>
        <v>0</v>
      </c>
      <c r="T20" s="175">
        <f t="shared" si="4"/>
        <v>0</v>
      </c>
      <c r="U20" s="175">
        <f t="shared" si="4"/>
        <v>0</v>
      </c>
      <c r="V20" s="175">
        <f t="shared" si="4"/>
        <v>0</v>
      </c>
      <c r="W20" s="175">
        <f t="shared" si="4"/>
        <v>0</v>
      </c>
      <c r="X20" s="175">
        <f t="shared" si="4"/>
        <v>0</v>
      </c>
    </row>
    <row r="21" spans="2:24" ht="15" customHeight="1">
      <c r="B21" s="170"/>
      <c r="C21" s="172"/>
      <c r="D21" s="173"/>
      <c r="E21" s="118">
        <f>IF(ISBLANK($B21),0,VLOOKUP($B21,Listen!$C$4:$E$47,2,FALSE))</f>
        <v>0</v>
      </c>
      <c r="F21" s="118">
        <f>IF(ISBLANK($B21),0,VLOOKUP($B21,Listen!$C$4:$E$47,3,FALSE))</f>
        <v>0</v>
      </c>
      <c r="G21" s="175">
        <f t="shared" si="0"/>
        <v>0</v>
      </c>
      <c r="H21" s="175">
        <f t="shared" si="0"/>
        <v>0</v>
      </c>
      <c r="I21" s="175">
        <f t="shared" si="0"/>
        <v>0</v>
      </c>
      <c r="J21" s="175">
        <f t="shared" si="0"/>
        <v>0</v>
      </c>
      <c r="K21" s="175">
        <f t="shared" si="0"/>
        <v>0</v>
      </c>
      <c r="L21" s="175">
        <f t="shared" si="0"/>
        <v>0</v>
      </c>
      <c r="M21" s="175">
        <f t="shared" si="2"/>
        <v>0</v>
      </c>
      <c r="N21" s="175">
        <f t="shared" si="4"/>
        <v>0</v>
      </c>
      <c r="O21" s="175">
        <f t="shared" si="4"/>
        <v>0</v>
      </c>
      <c r="P21" s="175">
        <f t="shared" si="4"/>
        <v>0</v>
      </c>
      <c r="Q21" s="175">
        <f t="shared" si="4"/>
        <v>0</v>
      </c>
      <c r="R21" s="175">
        <f t="shared" si="4"/>
        <v>0</v>
      </c>
      <c r="S21" s="175">
        <f t="shared" si="4"/>
        <v>0</v>
      </c>
      <c r="T21" s="175">
        <f t="shared" si="4"/>
        <v>0</v>
      </c>
      <c r="U21" s="175">
        <f t="shared" si="4"/>
        <v>0</v>
      </c>
      <c r="V21" s="175">
        <f t="shared" si="4"/>
        <v>0</v>
      </c>
      <c r="W21" s="175">
        <f t="shared" si="4"/>
        <v>0</v>
      </c>
      <c r="X21" s="175">
        <f t="shared" si="4"/>
        <v>0</v>
      </c>
    </row>
    <row r="22" spans="2:24" ht="15" customHeight="1">
      <c r="B22" s="170"/>
      <c r="C22" s="172"/>
      <c r="D22" s="173"/>
      <c r="E22" s="118">
        <f>IF(ISBLANK($B22),0,VLOOKUP($B22,Listen!$C$4:$E$47,2,FALSE))</f>
        <v>0</v>
      </c>
      <c r="F22" s="118">
        <f>IF(ISBLANK($B22),0,VLOOKUP($B22,Listen!$C$4:$E$47,3,FALSE))</f>
        <v>0</v>
      </c>
      <c r="G22" s="175">
        <f t="shared" ref="G22:L64" si="5">$E22</f>
        <v>0</v>
      </c>
      <c r="H22" s="175">
        <f t="shared" si="5"/>
        <v>0</v>
      </c>
      <c r="I22" s="175">
        <f t="shared" si="5"/>
        <v>0</v>
      </c>
      <c r="J22" s="175">
        <f t="shared" si="5"/>
        <v>0</v>
      </c>
      <c r="K22" s="175">
        <f t="shared" si="5"/>
        <v>0</v>
      </c>
      <c r="L22" s="175">
        <f t="shared" si="5"/>
        <v>0</v>
      </c>
      <c r="M22" s="175">
        <f t="shared" si="2"/>
        <v>0</v>
      </c>
      <c r="N22" s="175">
        <f t="shared" si="4"/>
        <v>0</v>
      </c>
      <c r="O22" s="175">
        <f t="shared" si="4"/>
        <v>0</v>
      </c>
      <c r="P22" s="175">
        <f t="shared" si="4"/>
        <v>0</v>
      </c>
      <c r="Q22" s="175">
        <f t="shared" si="4"/>
        <v>0</v>
      </c>
      <c r="R22" s="175">
        <f t="shared" si="4"/>
        <v>0</v>
      </c>
      <c r="S22" s="175">
        <f t="shared" si="4"/>
        <v>0</v>
      </c>
      <c r="T22" s="175">
        <f t="shared" si="4"/>
        <v>0</v>
      </c>
      <c r="U22" s="175">
        <f t="shared" si="4"/>
        <v>0</v>
      </c>
      <c r="V22" s="175">
        <f t="shared" si="4"/>
        <v>0</v>
      </c>
      <c r="W22" s="175">
        <f t="shared" si="4"/>
        <v>0</v>
      </c>
      <c r="X22" s="175">
        <f t="shared" si="4"/>
        <v>0</v>
      </c>
    </row>
    <row r="23" spans="2:24" ht="15" customHeight="1">
      <c r="B23" s="170"/>
      <c r="C23" s="172"/>
      <c r="D23" s="173"/>
      <c r="E23" s="118">
        <f>IF(ISBLANK($B23),0,VLOOKUP($B23,Listen!$C$4:$E$47,2,FALSE))</f>
        <v>0</v>
      </c>
      <c r="F23" s="118">
        <f>IF(ISBLANK($B23),0,VLOOKUP($B23,Listen!$C$4:$E$47,3,FALSE))</f>
        <v>0</v>
      </c>
      <c r="G23" s="175">
        <f t="shared" si="5"/>
        <v>0</v>
      </c>
      <c r="H23" s="175">
        <f t="shared" si="5"/>
        <v>0</v>
      </c>
      <c r="I23" s="175">
        <f t="shared" si="5"/>
        <v>0</v>
      </c>
      <c r="J23" s="175">
        <f t="shared" si="5"/>
        <v>0</v>
      </c>
      <c r="K23" s="175">
        <f t="shared" si="5"/>
        <v>0</v>
      </c>
      <c r="L23" s="175">
        <f t="shared" si="5"/>
        <v>0</v>
      </c>
      <c r="M23" s="175">
        <f t="shared" si="2"/>
        <v>0</v>
      </c>
      <c r="N23" s="175">
        <f t="shared" si="4"/>
        <v>0</v>
      </c>
      <c r="O23" s="175">
        <f t="shared" si="4"/>
        <v>0</v>
      </c>
      <c r="P23" s="175">
        <f t="shared" si="4"/>
        <v>0</v>
      </c>
      <c r="Q23" s="175">
        <f t="shared" si="4"/>
        <v>0</v>
      </c>
      <c r="R23" s="175">
        <f t="shared" si="4"/>
        <v>0</v>
      </c>
      <c r="S23" s="175">
        <f t="shared" si="4"/>
        <v>0</v>
      </c>
      <c r="T23" s="175">
        <f t="shared" si="4"/>
        <v>0</v>
      </c>
      <c r="U23" s="175">
        <f t="shared" si="4"/>
        <v>0</v>
      </c>
      <c r="V23" s="175">
        <f t="shared" si="4"/>
        <v>0</v>
      </c>
      <c r="W23" s="175">
        <f t="shared" si="4"/>
        <v>0</v>
      </c>
      <c r="X23" s="175">
        <f t="shared" si="4"/>
        <v>0</v>
      </c>
    </row>
    <row r="24" spans="2:24" ht="15" customHeight="1">
      <c r="B24" s="170"/>
      <c r="C24" s="172"/>
      <c r="D24" s="173"/>
      <c r="E24" s="118">
        <f>IF(ISBLANK($B24),0,VLOOKUP($B24,Listen!$C$4:$E$47,2,FALSE))</f>
        <v>0</v>
      </c>
      <c r="F24" s="118">
        <f>IF(ISBLANK($B24),0,VLOOKUP($B24,Listen!$C$4:$E$47,3,FALSE))</f>
        <v>0</v>
      </c>
      <c r="G24" s="175">
        <f t="shared" si="5"/>
        <v>0</v>
      </c>
      <c r="H24" s="175">
        <f t="shared" si="5"/>
        <v>0</v>
      </c>
      <c r="I24" s="175">
        <f t="shared" si="5"/>
        <v>0</v>
      </c>
      <c r="J24" s="175">
        <f t="shared" si="5"/>
        <v>0</v>
      </c>
      <c r="K24" s="175">
        <f t="shared" si="5"/>
        <v>0</v>
      </c>
      <c r="L24" s="175">
        <f t="shared" si="5"/>
        <v>0</v>
      </c>
      <c r="M24" s="175">
        <f t="shared" si="2"/>
        <v>0</v>
      </c>
      <c r="N24" s="175">
        <f t="shared" si="4"/>
        <v>0</v>
      </c>
      <c r="O24" s="175">
        <f t="shared" si="4"/>
        <v>0</v>
      </c>
      <c r="P24" s="175">
        <f t="shared" si="4"/>
        <v>0</v>
      </c>
      <c r="Q24" s="175">
        <f t="shared" si="4"/>
        <v>0</v>
      </c>
      <c r="R24" s="175">
        <f t="shared" si="4"/>
        <v>0</v>
      </c>
      <c r="S24" s="175">
        <f t="shared" si="4"/>
        <v>0</v>
      </c>
      <c r="T24" s="175">
        <f t="shared" si="4"/>
        <v>0</v>
      </c>
      <c r="U24" s="175">
        <f t="shared" si="4"/>
        <v>0</v>
      </c>
      <c r="V24" s="175">
        <f t="shared" si="4"/>
        <v>0</v>
      </c>
      <c r="W24" s="175">
        <f t="shared" si="4"/>
        <v>0</v>
      </c>
      <c r="X24" s="175">
        <f t="shared" si="4"/>
        <v>0</v>
      </c>
    </row>
    <row r="25" spans="2:24" ht="15" customHeight="1">
      <c r="B25" s="170"/>
      <c r="C25" s="172"/>
      <c r="D25" s="173"/>
      <c r="E25" s="118">
        <f>IF(ISBLANK($B25),0,VLOOKUP($B25,Listen!$C$4:$E$47,2,FALSE))</f>
        <v>0</v>
      </c>
      <c r="F25" s="118">
        <f>IF(ISBLANK($B25),0,VLOOKUP($B25,Listen!$C$4:$E$47,3,FALSE))</f>
        <v>0</v>
      </c>
      <c r="G25" s="175">
        <f t="shared" si="5"/>
        <v>0</v>
      </c>
      <c r="H25" s="175">
        <f t="shared" si="5"/>
        <v>0</v>
      </c>
      <c r="I25" s="175">
        <f t="shared" si="5"/>
        <v>0</v>
      </c>
      <c r="J25" s="175">
        <f t="shared" si="5"/>
        <v>0</v>
      </c>
      <c r="K25" s="175">
        <f t="shared" si="5"/>
        <v>0</v>
      </c>
      <c r="L25" s="175">
        <f t="shared" si="5"/>
        <v>0</v>
      </c>
      <c r="M25" s="175">
        <f t="shared" si="2"/>
        <v>0</v>
      </c>
      <c r="N25" s="175">
        <f t="shared" si="4"/>
        <v>0</v>
      </c>
      <c r="O25" s="175">
        <f t="shared" si="4"/>
        <v>0</v>
      </c>
      <c r="P25" s="175">
        <f t="shared" si="4"/>
        <v>0</v>
      </c>
      <c r="Q25" s="175">
        <f t="shared" si="4"/>
        <v>0</v>
      </c>
      <c r="R25" s="175">
        <f t="shared" si="4"/>
        <v>0</v>
      </c>
      <c r="S25" s="175">
        <f t="shared" si="4"/>
        <v>0</v>
      </c>
      <c r="T25" s="175">
        <f t="shared" si="4"/>
        <v>0</v>
      </c>
      <c r="U25" s="175">
        <f t="shared" si="4"/>
        <v>0</v>
      </c>
      <c r="V25" s="175">
        <f t="shared" si="4"/>
        <v>0</v>
      </c>
      <c r="W25" s="175">
        <f t="shared" si="4"/>
        <v>0</v>
      </c>
      <c r="X25" s="175">
        <f t="shared" si="4"/>
        <v>0</v>
      </c>
    </row>
    <row r="26" spans="2:24" ht="15" customHeight="1">
      <c r="B26" s="170"/>
      <c r="C26" s="172"/>
      <c r="D26" s="173"/>
      <c r="E26" s="118">
        <f>IF(ISBLANK($B26),0,VLOOKUP($B26,Listen!$C$4:$E$47,2,FALSE))</f>
        <v>0</v>
      </c>
      <c r="F26" s="118">
        <f>IF(ISBLANK($B26),0,VLOOKUP($B26,Listen!$C$4:$E$47,3,FALSE))</f>
        <v>0</v>
      </c>
      <c r="G26" s="175">
        <f t="shared" si="5"/>
        <v>0</v>
      </c>
      <c r="H26" s="175">
        <f t="shared" si="5"/>
        <v>0</v>
      </c>
      <c r="I26" s="175">
        <f t="shared" si="5"/>
        <v>0</v>
      </c>
      <c r="J26" s="175">
        <f t="shared" si="5"/>
        <v>0</v>
      </c>
      <c r="K26" s="175">
        <f t="shared" si="5"/>
        <v>0</v>
      </c>
      <c r="L26" s="175">
        <f t="shared" si="5"/>
        <v>0</v>
      </c>
      <c r="M26" s="175">
        <f t="shared" si="2"/>
        <v>0</v>
      </c>
      <c r="N26" s="175">
        <f t="shared" si="4"/>
        <v>0</v>
      </c>
      <c r="O26" s="175">
        <f t="shared" si="4"/>
        <v>0</v>
      </c>
      <c r="P26" s="175">
        <f t="shared" si="4"/>
        <v>0</v>
      </c>
      <c r="Q26" s="175">
        <f t="shared" si="4"/>
        <v>0</v>
      </c>
      <c r="R26" s="175">
        <f t="shared" si="4"/>
        <v>0</v>
      </c>
      <c r="S26" s="175">
        <f t="shared" si="4"/>
        <v>0</v>
      </c>
      <c r="T26" s="175">
        <f t="shared" si="4"/>
        <v>0</v>
      </c>
      <c r="U26" s="175">
        <f t="shared" si="4"/>
        <v>0</v>
      </c>
      <c r="V26" s="175">
        <f t="shared" si="4"/>
        <v>0</v>
      </c>
      <c r="W26" s="175">
        <f t="shared" si="4"/>
        <v>0</v>
      </c>
      <c r="X26" s="175">
        <f t="shared" si="4"/>
        <v>0</v>
      </c>
    </row>
    <row r="27" spans="2:24" ht="15" customHeight="1">
      <c r="B27" s="170"/>
      <c r="C27" s="172"/>
      <c r="D27" s="173"/>
      <c r="E27" s="118">
        <f>IF(ISBLANK($B27),0,VLOOKUP($B27,Listen!$C$4:$E$47,2,FALSE))</f>
        <v>0</v>
      </c>
      <c r="F27" s="118">
        <f>IF(ISBLANK($B27),0,VLOOKUP($B27,Listen!$C$4:$E$47,3,FALSE))</f>
        <v>0</v>
      </c>
      <c r="G27" s="175">
        <f t="shared" si="5"/>
        <v>0</v>
      </c>
      <c r="H27" s="175">
        <f t="shared" si="5"/>
        <v>0</v>
      </c>
      <c r="I27" s="175">
        <f t="shared" si="5"/>
        <v>0</v>
      </c>
      <c r="J27" s="175">
        <f t="shared" si="5"/>
        <v>0</v>
      </c>
      <c r="K27" s="175">
        <f t="shared" si="5"/>
        <v>0</v>
      </c>
      <c r="L27" s="175">
        <f t="shared" si="5"/>
        <v>0</v>
      </c>
      <c r="M27" s="175">
        <f t="shared" si="2"/>
        <v>0</v>
      </c>
      <c r="N27" s="175">
        <f t="shared" si="4"/>
        <v>0</v>
      </c>
      <c r="O27" s="175">
        <f t="shared" si="4"/>
        <v>0</v>
      </c>
      <c r="P27" s="175">
        <f t="shared" si="4"/>
        <v>0</v>
      </c>
      <c r="Q27" s="175">
        <f t="shared" si="4"/>
        <v>0</v>
      </c>
      <c r="R27" s="175">
        <f t="shared" si="4"/>
        <v>0</v>
      </c>
      <c r="S27" s="175">
        <f t="shared" si="4"/>
        <v>0</v>
      </c>
      <c r="T27" s="175">
        <f t="shared" si="4"/>
        <v>0</v>
      </c>
      <c r="U27" s="175">
        <f t="shared" si="4"/>
        <v>0</v>
      </c>
      <c r="V27" s="175">
        <f t="shared" si="4"/>
        <v>0</v>
      </c>
      <c r="W27" s="175">
        <f t="shared" si="4"/>
        <v>0</v>
      </c>
      <c r="X27" s="175">
        <f t="shared" si="4"/>
        <v>0</v>
      </c>
    </row>
    <row r="28" spans="2:24" ht="15" customHeight="1">
      <c r="B28" s="170"/>
      <c r="C28" s="172"/>
      <c r="D28" s="173"/>
      <c r="E28" s="118">
        <f>IF(ISBLANK($B28),0,VLOOKUP($B28,Listen!$C$4:$E$47,2,FALSE))</f>
        <v>0</v>
      </c>
      <c r="F28" s="118">
        <f>IF(ISBLANK($B28),0,VLOOKUP($B28,Listen!$C$4:$E$47,3,FALSE))</f>
        <v>0</v>
      </c>
      <c r="G28" s="175">
        <f t="shared" si="5"/>
        <v>0</v>
      </c>
      <c r="H28" s="175">
        <f t="shared" si="5"/>
        <v>0</v>
      </c>
      <c r="I28" s="175">
        <f t="shared" si="5"/>
        <v>0</v>
      </c>
      <c r="J28" s="175">
        <f t="shared" si="5"/>
        <v>0</v>
      </c>
      <c r="K28" s="175">
        <f t="shared" si="5"/>
        <v>0</v>
      </c>
      <c r="L28" s="175">
        <f t="shared" si="5"/>
        <v>0</v>
      </c>
      <c r="M28" s="175">
        <f t="shared" si="2"/>
        <v>0</v>
      </c>
      <c r="N28" s="175">
        <f t="shared" si="4"/>
        <v>0</v>
      </c>
      <c r="O28" s="175">
        <f t="shared" si="4"/>
        <v>0</v>
      </c>
      <c r="P28" s="175">
        <f t="shared" si="4"/>
        <v>0</v>
      </c>
      <c r="Q28" s="175">
        <f t="shared" si="4"/>
        <v>0</v>
      </c>
      <c r="R28" s="175">
        <f t="shared" si="4"/>
        <v>0</v>
      </c>
      <c r="S28" s="175">
        <f t="shared" si="4"/>
        <v>0</v>
      </c>
      <c r="T28" s="175">
        <f t="shared" si="4"/>
        <v>0</v>
      </c>
      <c r="U28" s="175">
        <f t="shared" si="4"/>
        <v>0</v>
      </c>
      <c r="V28" s="175">
        <f t="shared" si="4"/>
        <v>0</v>
      </c>
      <c r="W28" s="175">
        <f t="shared" si="4"/>
        <v>0</v>
      </c>
      <c r="X28" s="175">
        <f t="shared" si="4"/>
        <v>0</v>
      </c>
    </row>
    <row r="29" spans="2:24" ht="15" customHeight="1">
      <c r="B29" s="170"/>
      <c r="C29" s="172"/>
      <c r="D29" s="173"/>
      <c r="E29" s="118">
        <f>IF(ISBLANK($B29),0,VLOOKUP($B29,Listen!$C$4:$E$47,2,FALSE))</f>
        <v>0</v>
      </c>
      <c r="F29" s="118">
        <f>IF(ISBLANK($B29),0,VLOOKUP($B29,Listen!$C$4:$E$47,3,FALSE))</f>
        <v>0</v>
      </c>
      <c r="G29" s="175">
        <f t="shared" si="5"/>
        <v>0</v>
      </c>
      <c r="H29" s="175">
        <f t="shared" si="5"/>
        <v>0</v>
      </c>
      <c r="I29" s="175">
        <f t="shared" si="5"/>
        <v>0</v>
      </c>
      <c r="J29" s="175">
        <f t="shared" si="5"/>
        <v>0</v>
      </c>
      <c r="K29" s="175">
        <f t="shared" si="5"/>
        <v>0</v>
      </c>
      <c r="L29" s="175">
        <f t="shared" si="5"/>
        <v>0</v>
      </c>
      <c r="M29" s="175">
        <f t="shared" si="2"/>
        <v>0</v>
      </c>
      <c r="N29" s="175">
        <f t="shared" si="4"/>
        <v>0</v>
      </c>
      <c r="O29" s="175">
        <f t="shared" si="4"/>
        <v>0</v>
      </c>
      <c r="P29" s="175">
        <f t="shared" si="4"/>
        <v>0</v>
      </c>
      <c r="Q29" s="175">
        <f t="shared" si="4"/>
        <v>0</v>
      </c>
      <c r="R29" s="175">
        <f t="shared" si="4"/>
        <v>0</v>
      </c>
      <c r="S29" s="175">
        <f t="shared" si="4"/>
        <v>0</v>
      </c>
      <c r="T29" s="175">
        <f t="shared" si="4"/>
        <v>0</v>
      </c>
      <c r="U29" s="175">
        <f t="shared" si="4"/>
        <v>0</v>
      </c>
      <c r="V29" s="175">
        <f t="shared" si="4"/>
        <v>0</v>
      </c>
      <c r="W29" s="175">
        <f t="shared" si="4"/>
        <v>0</v>
      </c>
      <c r="X29" s="175">
        <f t="shared" si="4"/>
        <v>0</v>
      </c>
    </row>
    <row r="30" spans="2:24" ht="15" customHeight="1">
      <c r="B30" s="170"/>
      <c r="C30" s="172"/>
      <c r="D30" s="173"/>
      <c r="E30" s="118">
        <f>IF(ISBLANK($B30),0,VLOOKUP($B30,Listen!$C$4:$E$47,2,FALSE))</f>
        <v>0</v>
      </c>
      <c r="F30" s="118">
        <f>IF(ISBLANK($B30),0,VLOOKUP($B30,Listen!$C$4:$E$47,3,FALSE))</f>
        <v>0</v>
      </c>
      <c r="G30" s="175">
        <f t="shared" si="5"/>
        <v>0</v>
      </c>
      <c r="H30" s="175">
        <f t="shared" si="5"/>
        <v>0</v>
      </c>
      <c r="I30" s="175">
        <f t="shared" si="5"/>
        <v>0</v>
      </c>
      <c r="J30" s="175">
        <f t="shared" si="5"/>
        <v>0</v>
      </c>
      <c r="K30" s="175">
        <f t="shared" si="5"/>
        <v>0</v>
      </c>
      <c r="L30" s="175">
        <f t="shared" si="5"/>
        <v>0</v>
      </c>
      <c r="M30" s="175">
        <f t="shared" si="2"/>
        <v>0</v>
      </c>
      <c r="N30" s="175">
        <f t="shared" si="4"/>
        <v>0</v>
      </c>
      <c r="O30" s="175">
        <f t="shared" si="4"/>
        <v>0</v>
      </c>
      <c r="P30" s="175">
        <f t="shared" si="4"/>
        <v>0</v>
      </c>
      <c r="Q30" s="175">
        <f t="shared" si="4"/>
        <v>0</v>
      </c>
      <c r="R30" s="175">
        <f t="shared" si="4"/>
        <v>0</v>
      </c>
      <c r="S30" s="175">
        <f t="shared" si="4"/>
        <v>0</v>
      </c>
      <c r="T30" s="175">
        <f t="shared" si="4"/>
        <v>0</v>
      </c>
      <c r="U30" s="175">
        <f t="shared" si="4"/>
        <v>0</v>
      </c>
      <c r="V30" s="175">
        <f t="shared" si="4"/>
        <v>0</v>
      </c>
      <c r="W30" s="175">
        <f t="shared" si="4"/>
        <v>0</v>
      </c>
      <c r="X30" s="175">
        <f t="shared" si="4"/>
        <v>0</v>
      </c>
    </row>
    <row r="31" spans="2:24" ht="15" customHeight="1">
      <c r="B31" s="170"/>
      <c r="C31" s="172"/>
      <c r="D31" s="173"/>
      <c r="E31" s="118">
        <f>IF(ISBLANK($B31),0,VLOOKUP($B31,Listen!$C$4:$E$47,2,FALSE))</f>
        <v>0</v>
      </c>
      <c r="F31" s="118">
        <f>IF(ISBLANK($B31),0,VLOOKUP($B31,Listen!$C$4:$E$47,3,FALSE))</f>
        <v>0</v>
      </c>
      <c r="G31" s="175">
        <f t="shared" si="5"/>
        <v>0</v>
      </c>
      <c r="H31" s="175">
        <f t="shared" si="5"/>
        <v>0</v>
      </c>
      <c r="I31" s="175">
        <f t="shared" si="5"/>
        <v>0</v>
      </c>
      <c r="J31" s="175">
        <f t="shared" si="5"/>
        <v>0</v>
      </c>
      <c r="K31" s="175">
        <f t="shared" si="5"/>
        <v>0</v>
      </c>
      <c r="L31" s="175">
        <f t="shared" si="5"/>
        <v>0</v>
      </c>
      <c r="M31" s="175">
        <f t="shared" si="2"/>
        <v>0</v>
      </c>
      <c r="N31" s="175">
        <f t="shared" si="4"/>
        <v>0</v>
      </c>
      <c r="O31" s="175">
        <f t="shared" si="4"/>
        <v>0</v>
      </c>
      <c r="P31" s="175">
        <f t="shared" si="4"/>
        <v>0</v>
      </c>
      <c r="Q31" s="175">
        <f t="shared" si="4"/>
        <v>0</v>
      </c>
      <c r="R31" s="175">
        <f t="shared" si="4"/>
        <v>0</v>
      </c>
      <c r="S31" s="175">
        <f t="shared" si="4"/>
        <v>0</v>
      </c>
      <c r="T31" s="175">
        <f t="shared" si="4"/>
        <v>0</v>
      </c>
      <c r="U31" s="175">
        <f t="shared" si="4"/>
        <v>0</v>
      </c>
      <c r="V31" s="175">
        <f t="shared" si="4"/>
        <v>0</v>
      </c>
      <c r="W31" s="175">
        <f t="shared" si="4"/>
        <v>0</v>
      </c>
      <c r="X31" s="175">
        <f t="shared" si="4"/>
        <v>0</v>
      </c>
    </row>
    <row r="32" spans="2:24" ht="15" customHeight="1">
      <c r="B32" s="170"/>
      <c r="C32" s="172"/>
      <c r="D32" s="173"/>
      <c r="E32" s="118">
        <f>IF(ISBLANK($B32),0,VLOOKUP($B32,Listen!$C$4:$E$47,2,FALSE))</f>
        <v>0</v>
      </c>
      <c r="F32" s="118">
        <f>IF(ISBLANK($B32),0,VLOOKUP($B32,Listen!$C$4:$E$47,3,FALSE))</f>
        <v>0</v>
      </c>
      <c r="G32" s="175">
        <f t="shared" si="5"/>
        <v>0</v>
      </c>
      <c r="H32" s="175">
        <f t="shared" si="5"/>
        <v>0</v>
      </c>
      <c r="I32" s="175">
        <f t="shared" si="5"/>
        <v>0</v>
      </c>
      <c r="J32" s="175">
        <f t="shared" si="5"/>
        <v>0</v>
      </c>
      <c r="K32" s="175">
        <f t="shared" si="5"/>
        <v>0</v>
      </c>
      <c r="L32" s="175">
        <f t="shared" si="5"/>
        <v>0</v>
      </c>
      <c r="M32" s="175">
        <f t="shared" si="2"/>
        <v>0</v>
      </c>
      <c r="N32" s="175">
        <f t="shared" si="4"/>
        <v>0</v>
      </c>
      <c r="O32" s="175">
        <f t="shared" si="4"/>
        <v>0</v>
      </c>
      <c r="P32" s="175">
        <f t="shared" si="4"/>
        <v>0</v>
      </c>
      <c r="Q32" s="175">
        <f t="shared" si="4"/>
        <v>0</v>
      </c>
      <c r="R32" s="175">
        <f t="shared" si="4"/>
        <v>0</v>
      </c>
      <c r="S32" s="175">
        <f t="shared" si="4"/>
        <v>0</v>
      </c>
      <c r="T32" s="175">
        <f t="shared" si="4"/>
        <v>0</v>
      </c>
      <c r="U32" s="175">
        <f t="shared" si="4"/>
        <v>0</v>
      </c>
      <c r="V32" s="175">
        <f t="shared" si="4"/>
        <v>0</v>
      </c>
      <c r="W32" s="175">
        <f t="shared" si="4"/>
        <v>0</v>
      </c>
      <c r="X32" s="175">
        <f t="shared" si="4"/>
        <v>0</v>
      </c>
    </row>
    <row r="33" spans="2:24" ht="15" customHeight="1">
      <c r="B33" s="170"/>
      <c r="C33" s="172"/>
      <c r="D33" s="173"/>
      <c r="E33" s="118">
        <f>IF(ISBLANK($B33),0,VLOOKUP($B33,Listen!$C$4:$E$47,2,FALSE))</f>
        <v>0</v>
      </c>
      <c r="F33" s="118">
        <f>IF(ISBLANK($B33),0,VLOOKUP($B33,Listen!$C$4:$E$47,3,FALSE))</f>
        <v>0</v>
      </c>
      <c r="G33" s="175">
        <f t="shared" si="5"/>
        <v>0</v>
      </c>
      <c r="H33" s="175">
        <f t="shared" si="5"/>
        <v>0</v>
      </c>
      <c r="I33" s="175">
        <f t="shared" si="5"/>
        <v>0</v>
      </c>
      <c r="J33" s="175">
        <f t="shared" si="5"/>
        <v>0</v>
      </c>
      <c r="K33" s="175">
        <f t="shared" si="5"/>
        <v>0</v>
      </c>
      <c r="L33" s="175">
        <f t="shared" si="5"/>
        <v>0</v>
      </c>
      <c r="M33" s="175">
        <f t="shared" si="2"/>
        <v>0</v>
      </c>
      <c r="N33" s="175">
        <f t="shared" si="4"/>
        <v>0</v>
      </c>
      <c r="O33" s="175">
        <f t="shared" si="4"/>
        <v>0</v>
      </c>
      <c r="P33" s="175">
        <f t="shared" si="4"/>
        <v>0</v>
      </c>
      <c r="Q33" s="175">
        <f t="shared" si="4"/>
        <v>0</v>
      </c>
      <c r="R33" s="175">
        <f t="shared" si="4"/>
        <v>0</v>
      </c>
      <c r="S33" s="175">
        <f t="shared" si="4"/>
        <v>0</v>
      </c>
      <c r="T33" s="175">
        <f t="shared" si="4"/>
        <v>0</v>
      </c>
      <c r="U33" s="175">
        <f t="shared" si="4"/>
        <v>0</v>
      </c>
      <c r="V33" s="175">
        <f t="shared" si="4"/>
        <v>0</v>
      </c>
      <c r="W33" s="175">
        <f t="shared" si="4"/>
        <v>0</v>
      </c>
      <c r="X33" s="175">
        <f t="shared" si="4"/>
        <v>0</v>
      </c>
    </row>
    <row r="34" spans="2:24" ht="15" customHeight="1">
      <c r="B34" s="170"/>
      <c r="C34" s="172"/>
      <c r="D34" s="173"/>
      <c r="E34" s="118">
        <f>IF(ISBLANK($B34),0,VLOOKUP($B34,Listen!$C$4:$E$47,2,FALSE))</f>
        <v>0</v>
      </c>
      <c r="F34" s="118">
        <f>IF(ISBLANK($B34),0,VLOOKUP($B34,Listen!$C$4:$E$47,3,FALSE))</f>
        <v>0</v>
      </c>
      <c r="G34" s="175">
        <f t="shared" si="5"/>
        <v>0</v>
      </c>
      <c r="H34" s="175">
        <f t="shared" si="5"/>
        <v>0</v>
      </c>
      <c r="I34" s="175">
        <f t="shared" si="5"/>
        <v>0</v>
      </c>
      <c r="J34" s="175">
        <f t="shared" si="5"/>
        <v>0</v>
      </c>
      <c r="K34" s="175">
        <f t="shared" si="5"/>
        <v>0</v>
      </c>
      <c r="L34" s="175">
        <f t="shared" si="5"/>
        <v>0</v>
      </c>
      <c r="M34" s="175">
        <f t="shared" si="2"/>
        <v>0</v>
      </c>
      <c r="N34" s="175">
        <f t="shared" si="4"/>
        <v>0</v>
      </c>
      <c r="O34" s="175">
        <f t="shared" si="4"/>
        <v>0</v>
      </c>
      <c r="P34" s="175">
        <f t="shared" si="4"/>
        <v>0</v>
      </c>
      <c r="Q34" s="175">
        <f t="shared" si="4"/>
        <v>0</v>
      </c>
      <c r="R34" s="175">
        <f t="shared" si="4"/>
        <v>0</v>
      </c>
      <c r="S34" s="175">
        <f t="shared" si="4"/>
        <v>0</v>
      </c>
      <c r="T34" s="175">
        <f t="shared" si="4"/>
        <v>0</v>
      </c>
      <c r="U34" s="175">
        <f t="shared" si="4"/>
        <v>0</v>
      </c>
      <c r="V34" s="175">
        <f t="shared" si="4"/>
        <v>0</v>
      </c>
      <c r="W34" s="175">
        <f t="shared" si="4"/>
        <v>0</v>
      </c>
      <c r="X34" s="175">
        <f t="shared" si="4"/>
        <v>0</v>
      </c>
    </row>
    <row r="35" spans="2:24" ht="15" customHeight="1">
      <c r="B35" s="170"/>
      <c r="C35" s="172"/>
      <c r="D35" s="173"/>
      <c r="E35" s="118">
        <f>IF(ISBLANK($B35),0,VLOOKUP($B35,Listen!$C$4:$E$47,2,FALSE))</f>
        <v>0</v>
      </c>
      <c r="F35" s="118">
        <f>IF(ISBLANK($B35),0,VLOOKUP($B35,Listen!$C$4:$E$47,3,FALSE))</f>
        <v>0</v>
      </c>
      <c r="G35" s="175">
        <f t="shared" si="5"/>
        <v>0</v>
      </c>
      <c r="H35" s="175">
        <f t="shared" si="5"/>
        <v>0</v>
      </c>
      <c r="I35" s="175">
        <f t="shared" si="5"/>
        <v>0</v>
      </c>
      <c r="J35" s="175">
        <f t="shared" si="5"/>
        <v>0</v>
      </c>
      <c r="K35" s="175">
        <f t="shared" si="5"/>
        <v>0</v>
      </c>
      <c r="L35" s="175">
        <f t="shared" si="5"/>
        <v>0</v>
      </c>
      <c r="M35" s="175">
        <f t="shared" si="2"/>
        <v>0</v>
      </c>
      <c r="N35" s="175">
        <f t="shared" si="4"/>
        <v>0</v>
      </c>
      <c r="O35" s="175">
        <f t="shared" si="4"/>
        <v>0</v>
      </c>
      <c r="P35" s="175">
        <f t="shared" si="4"/>
        <v>0</v>
      </c>
      <c r="Q35" s="175">
        <f t="shared" si="4"/>
        <v>0</v>
      </c>
      <c r="R35" s="175">
        <f t="shared" si="4"/>
        <v>0</v>
      </c>
      <c r="S35" s="175">
        <f t="shared" si="4"/>
        <v>0</v>
      </c>
      <c r="T35" s="175">
        <f t="shared" si="4"/>
        <v>0</v>
      </c>
      <c r="U35" s="175">
        <f t="shared" si="4"/>
        <v>0</v>
      </c>
      <c r="V35" s="175">
        <f t="shared" si="4"/>
        <v>0</v>
      </c>
      <c r="W35" s="175">
        <f t="shared" si="4"/>
        <v>0</v>
      </c>
      <c r="X35" s="175">
        <f t="shared" si="4"/>
        <v>0</v>
      </c>
    </row>
    <row r="36" spans="2:24" ht="15" customHeight="1">
      <c r="B36" s="170"/>
      <c r="C36" s="172"/>
      <c r="D36" s="173"/>
      <c r="E36" s="118">
        <f>IF(ISBLANK($B36),0,VLOOKUP($B36,Listen!$C$4:$E$47,2,FALSE))</f>
        <v>0</v>
      </c>
      <c r="F36" s="118">
        <f>IF(ISBLANK($B36),0,VLOOKUP($B36,Listen!$C$4:$E$47,3,FALSE))</f>
        <v>0</v>
      </c>
      <c r="G36" s="175">
        <f t="shared" si="5"/>
        <v>0</v>
      </c>
      <c r="H36" s="175">
        <f t="shared" si="5"/>
        <v>0</v>
      </c>
      <c r="I36" s="175">
        <f t="shared" si="5"/>
        <v>0</v>
      </c>
      <c r="J36" s="175">
        <f t="shared" si="5"/>
        <v>0</v>
      </c>
      <c r="K36" s="175">
        <f t="shared" si="5"/>
        <v>0</v>
      </c>
      <c r="L36" s="175">
        <f t="shared" si="5"/>
        <v>0</v>
      </c>
      <c r="M36" s="175">
        <f t="shared" si="2"/>
        <v>0</v>
      </c>
      <c r="N36" s="175">
        <f t="shared" si="4"/>
        <v>0</v>
      </c>
      <c r="O36" s="175">
        <f t="shared" si="4"/>
        <v>0</v>
      </c>
      <c r="P36" s="175">
        <f t="shared" si="4"/>
        <v>0</v>
      </c>
      <c r="Q36" s="175">
        <f t="shared" si="4"/>
        <v>0</v>
      </c>
      <c r="R36" s="175">
        <f t="shared" si="4"/>
        <v>0</v>
      </c>
      <c r="S36" s="175">
        <f t="shared" si="4"/>
        <v>0</v>
      </c>
      <c r="T36" s="175">
        <f t="shared" si="4"/>
        <v>0</v>
      </c>
      <c r="U36" s="175">
        <f t="shared" si="4"/>
        <v>0</v>
      </c>
      <c r="V36" s="175">
        <f t="shared" si="4"/>
        <v>0</v>
      </c>
      <c r="W36" s="175">
        <f t="shared" si="4"/>
        <v>0</v>
      </c>
      <c r="X36" s="175">
        <f t="shared" si="4"/>
        <v>0</v>
      </c>
    </row>
    <row r="37" spans="2:24" ht="15" customHeight="1">
      <c r="B37" s="170"/>
      <c r="C37" s="172"/>
      <c r="D37" s="173"/>
      <c r="E37" s="118">
        <f>IF(ISBLANK($B37),0,VLOOKUP($B37,Listen!$C$4:$E$47,2,FALSE))</f>
        <v>0</v>
      </c>
      <c r="F37" s="118">
        <f>IF(ISBLANK($B37),0,VLOOKUP($B37,Listen!$C$4:$E$47,3,FALSE))</f>
        <v>0</v>
      </c>
      <c r="G37" s="175">
        <f t="shared" si="5"/>
        <v>0</v>
      </c>
      <c r="H37" s="175">
        <f t="shared" si="5"/>
        <v>0</v>
      </c>
      <c r="I37" s="175">
        <f t="shared" si="5"/>
        <v>0</v>
      </c>
      <c r="J37" s="175">
        <f t="shared" si="5"/>
        <v>0</v>
      </c>
      <c r="K37" s="175">
        <f t="shared" si="5"/>
        <v>0</v>
      </c>
      <c r="L37" s="175">
        <f t="shared" si="5"/>
        <v>0</v>
      </c>
      <c r="M37" s="175">
        <f t="shared" si="2"/>
        <v>0</v>
      </c>
      <c r="N37" s="175">
        <f t="shared" si="4"/>
        <v>0</v>
      </c>
      <c r="O37" s="175">
        <f t="shared" si="4"/>
        <v>0</v>
      </c>
      <c r="P37" s="175">
        <f t="shared" si="4"/>
        <v>0</v>
      </c>
      <c r="Q37" s="175">
        <f t="shared" si="4"/>
        <v>0</v>
      </c>
      <c r="R37" s="175">
        <f t="shared" si="4"/>
        <v>0</v>
      </c>
      <c r="S37" s="175">
        <f t="shared" si="4"/>
        <v>0</v>
      </c>
      <c r="T37" s="175">
        <f t="shared" si="4"/>
        <v>0</v>
      </c>
      <c r="U37" s="175">
        <f t="shared" si="4"/>
        <v>0</v>
      </c>
      <c r="V37" s="175">
        <f t="shared" si="4"/>
        <v>0</v>
      </c>
      <c r="W37" s="175">
        <f t="shared" si="4"/>
        <v>0</v>
      </c>
      <c r="X37" s="175">
        <f t="shared" si="4"/>
        <v>0</v>
      </c>
    </row>
    <row r="38" spans="2:24" ht="15" customHeight="1">
      <c r="B38" s="170"/>
      <c r="C38" s="172"/>
      <c r="D38" s="173"/>
      <c r="E38" s="118">
        <f>IF(ISBLANK($B38),0,VLOOKUP($B38,Listen!$C$4:$E$47,2,FALSE))</f>
        <v>0</v>
      </c>
      <c r="F38" s="118">
        <f>IF(ISBLANK($B38),0,VLOOKUP($B38,Listen!$C$4:$E$47,3,FALSE))</f>
        <v>0</v>
      </c>
      <c r="G38" s="175">
        <f t="shared" si="5"/>
        <v>0</v>
      </c>
      <c r="H38" s="175">
        <f t="shared" si="5"/>
        <v>0</v>
      </c>
      <c r="I38" s="175">
        <f t="shared" si="5"/>
        <v>0</v>
      </c>
      <c r="J38" s="175">
        <f t="shared" si="5"/>
        <v>0</v>
      </c>
      <c r="K38" s="175">
        <f t="shared" si="5"/>
        <v>0</v>
      </c>
      <c r="L38" s="175">
        <f t="shared" si="5"/>
        <v>0</v>
      </c>
      <c r="M38" s="175">
        <f t="shared" si="2"/>
        <v>0</v>
      </c>
      <c r="N38" s="175">
        <f t="shared" si="4"/>
        <v>0</v>
      </c>
      <c r="O38" s="175">
        <f t="shared" si="4"/>
        <v>0</v>
      </c>
      <c r="P38" s="175">
        <f t="shared" si="4"/>
        <v>0</v>
      </c>
      <c r="Q38" s="175">
        <f t="shared" si="4"/>
        <v>0</v>
      </c>
      <c r="R38" s="175">
        <f t="shared" si="4"/>
        <v>0</v>
      </c>
      <c r="S38" s="175">
        <f t="shared" si="4"/>
        <v>0</v>
      </c>
      <c r="T38" s="175">
        <f t="shared" si="4"/>
        <v>0</v>
      </c>
      <c r="U38" s="175">
        <f t="shared" si="4"/>
        <v>0</v>
      </c>
      <c r="V38" s="175">
        <f t="shared" si="4"/>
        <v>0</v>
      </c>
      <c r="W38" s="175">
        <f t="shared" si="4"/>
        <v>0</v>
      </c>
      <c r="X38" s="175">
        <f t="shared" si="4"/>
        <v>0</v>
      </c>
    </row>
    <row r="39" spans="2:24" ht="15" customHeight="1">
      <c r="B39" s="170"/>
      <c r="C39" s="172"/>
      <c r="D39" s="173"/>
      <c r="E39" s="118">
        <f>IF(ISBLANK($B39),0,VLOOKUP($B39,Listen!$C$4:$E$47,2,FALSE))</f>
        <v>0</v>
      </c>
      <c r="F39" s="118">
        <f>IF(ISBLANK($B39),0,VLOOKUP($B39,Listen!$C$4:$E$47,3,FALSE))</f>
        <v>0</v>
      </c>
      <c r="G39" s="175">
        <f t="shared" si="5"/>
        <v>0</v>
      </c>
      <c r="H39" s="175">
        <f t="shared" si="5"/>
        <v>0</v>
      </c>
      <c r="I39" s="175">
        <f t="shared" si="5"/>
        <v>0</v>
      </c>
      <c r="J39" s="175">
        <f t="shared" si="5"/>
        <v>0</v>
      </c>
      <c r="K39" s="175">
        <f t="shared" si="5"/>
        <v>0</v>
      </c>
      <c r="L39" s="175">
        <f t="shared" si="5"/>
        <v>0</v>
      </c>
      <c r="M39" s="175">
        <f t="shared" si="2"/>
        <v>0</v>
      </c>
      <c r="N39" s="175">
        <f t="shared" si="4"/>
        <v>0</v>
      </c>
      <c r="O39" s="175">
        <f t="shared" si="4"/>
        <v>0</v>
      </c>
      <c r="P39" s="175">
        <f t="shared" si="4"/>
        <v>0</v>
      </c>
      <c r="Q39" s="175">
        <f t="shared" si="4"/>
        <v>0</v>
      </c>
      <c r="R39" s="175">
        <f t="shared" si="4"/>
        <v>0</v>
      </c>
      <c r="S39" s="175">
        <f t="shared" si="4"/>
        <v>0</v>
      </c>
      <c r="T39" s="175">
        <f t="shared" si="4"/>
        <v>0</v>
      </c>
      <c r="U39" s="175">
        <f t="shared" si="4"/>
        <v>0</v>
      </c>
      <c r="V39" s="175">
        <f t="shared" si="4"/>
        <v>0</v>
      </c>
      <c r="W39" s="175">
        <f t="shared" si="4"/>
        <v>0</v>
      </c>
      <c r="X39" s="175">
        <f t="shared" si="4"/>
        <v>0</v>
      </c>
    </row>
    <row r="40" spans="2:24" ht="15" customHeight="1">
      <c r="B40" s="170"/>
      <c r="C40" s="172"/>
      <c r="D40" s="173"/>
      <c r="E40" s="118">
        <f>IF(ISBLANK($B40),0,VLOOKUP($B40,Listen!$C$4:$E$47,2,FALSE))</f>
        <v>0</v>
      </c>
      <c r="F40" s="118">
        <f>IF(ISBLANK($B40),0,VLOOKUP($B40,Listen!$C$4:$E$47,3,FALSE))</f>
        <v>0</v>
      </c>
      <c r="G40" s="175">
        <f t="shared" si="5"/>
        <v>0</v>
      </c>
      <c r="H40" s="175">
        <f t="shared" si="5"/>
        <v>0</v>
      </c>
      <c r="I40" s="175">
        <f t="shared" si="5"/>
        <v>0</v>
      </c>
      <c r="J40" s="175">
        <f t="shared" si="5"/>
        <v>0</v>
      </c>
      <c r="K40" s="175">
        <f t="shared" si="5"/>
        <v>0</v>
      </c>
      <c r="L40" s="175">
        <f t="shared" si="5"/>
        <v>0</v>
      </c>
      <c r="M40" s="175">
        <f t="shared" si="2"/>
        <v>0</v>
      </c>
      <c r="N40" s="175">
        <f t="shared" si="4"/>
        <v>0</v>
      </c>
      <c r="O40" s="175">
        <f t="shared" si="4"/>
        <v>0</v>
      </c>
      <c r="P40" s="175">
        <f t="shared" si="4"/>
        <v>0</v>
      </c>
      <c r="Q40" s="175">
        <f t="shared" si="4"/>
        <v>0</v>
      </c>
      <c r="R40" s="175">
        <f t="shared" si="4"/>
        <v>0</v>
      </c>
      <c r="S40" s="175">
        <f t="shared" ref="N40:X63" si="6">$E40</f>
        <v>0</v>
      </c>
      <c r="T40" s="175">
        <f t="shared" si="6"/>
        <v>0</v>
      </c>
      <c r="U40" s="175">
        <f t="shared" si="6"/>
        <v>0</v>
      </c>
      <c r="V40" s="175">
        <f t="shared" si="6"/>
        <v>0</v>
      </c>
      <c r="W40" s="175">
        <f t="shared" si="6"/>
        <v>0</v>
      </c>
      <c r="X40" s="175">
        <f t="shared" si="6"/>
        <v>0</v>
      </c>
    </row>
    <row r="41" spans="2:24" ht="15" customHeight="1">
      <c r="B41" s="170"/>
      <c r="C41" s="172"/>
      <c r="D41" s="173"/>
      <c r="E41" s="118">
        <f>IF(ISBLANK($B41),0,VLOOKUP($B41,Listen!$C$4:$E$47,2,FALSE))</f>
        <v>0</v>
      </c>
      <c r="F41" s="118">
        <f>IF(ISBLANK($B41),0,VLOOKUP($B41,Listen!$C$4:$E$47,3,FALSE))</f>
        <v>0</v>
      </c>
      <c r="G41" s="175">
        <f t="shared" si="5"/>
        <v>0</v>
      </c>
      <c r="H41" s="175">
        <f t="shared" si="5"/>
        <v>0</v>
      </c>
      <c r="I41" s="175">
        <f t="shared" si="5"/>
        <v>0</v>
      </c>
      <c r="J41" s="175">
        <f t="shared" si="5"/>
        <v>0</v>
      </c>
      <c r="K41" s="175">
        <f t="shared" si="5"/>
        <v>0</v>
      </c>
      <c r="L41" s="175">
        <f t="shared" si="5"/>
        <v>0</v>
      </c>
      <c r="M41" s="175">
        <f t="shared" si="2"/>
        <v>0</v>
      </c>
      <c r="N41" s="175">
        <f t="shared" si="6"/>
        <v>0</v>
      </c>
      <c r="O41" s="175">
        <f t="shared" si="6"/>
        <v>0</v>
      </c>
      <c r="P41" s="175">
        <f t="shared" si="6"/>
        <v>0</v>
      </c>
      <c r="Q41" s="175">
        <f t="shared" si="6"/>
        <v>0</v>
      </c>
      <c r="R41" s="175">
        <f t="shared" si="6"/>
        <v>0</v>
      </c>
      <c r="S41" s="175">
        <f t="shared" si="6"/>
        <v>0</v>
      </c>
      <c r="T41" s="175">
        <f t="shared" si="6"/>
        <v>0</v>
      </c>
      <c r="U41" s="175">
        <f t="shared" si="6"/>
        <v>0</v>
      </c>
      <c r="V41" s="175">
        <f t="shared" si="6"/>
        <v>0</v>
      </c>
      <c r="W41" s="175">
        <f t="shared" si="6"/>
        <v>0</v>
      </c>
      <c r="X41" s="175">
        <f t="shared" si="6"/>
        <v>0</v>
      </c>
    </row>
    <row r="42" spans="2:24" ht="15" customHeight="1">
      <c r="B42" s="170"/>
      <c r="C42" s="172"/>
      <c r="D42" s="173"/>
      <c r="E42" s="118">
        <f>IF(ISBLANK($B42),0,VLOOKUP($B42,Listen!$C$4:$E$47,2,FALSE))</f>
        <v>0</v>
      </c>
      <c r="F42" s="118">
        <f>IF(ISBLANK($B42),0,VLOOKUP($B42,Listen!$C$4:$E$47,3,FALSE))</f>
        <v>0</v>
      </c>
      <c r="G42" s="175">
        <f t="shared" si="5"/>
        <v>0</v>
      </c>
      <c r="H42" s="175">
        <f t="shared" si="5"/>
        <v>0</v>
      </c>
      <c r="I42" s="175">
        <f t="shared" si="5"/>
        <v>0</v>
      </c>
      <c r="J42" s="175">
        <f t="shared" si="5"/>
        <v>0</v>
      </c>
      <c r="K42" s="175">
        <f t="shared" si="5"/>
        <v>0</v>
      </c>
      <c r="L42" s="175">
        <f t="shared" si="5"/>
        <v>0</v>
      </c>
      <c r="M42" s="175">
        <f t="shared" si="2"/>
        <v>0</v>
      </c>
      <c r="N42" s="175">
        <f t="shared" si="6"/>
        <v>0</v>
      </c>
      <c r="O42" s="175">
        <f t="shared" si="6"/>
        <v>0</v>
      </c>
      <c r="P42" s="175">
        <f t="shared" si="6"/>
        <v>0</v>
      </c>
      <c r="Q42" s="175">
        <f t="shared" si="6"/>
        <v>0</v>
      </c>
      <c r="R42" s="175">
        <f t="shared" si="6"/>
        <v>0</v>
      </c>
      <c r="S42" s="175">
        <f t="shared" si="6"/>
        <v>0</v>
      </c>
      <c r="T42" s="175">
        <f t="shared" si="6"/>
        <v>0</v>
      </c>
      <c r="U42" s="175">
        <f t="shared" si="6"/>
        <v>0</v>
      </c>
      <c r="V42" s="175">
        <f t="shared" si="6"/>
        <v>0</v>
      </c>
      <c r="W42" s="175">
        <f t="shared" si="6"/>
        <v>0</v>
      </c>
      <c r="X42" s="175">
        <f t="shared" si="6"/>
        <v>0</v>
      </c>
    </row>
    <row r="43" spans="2:24" ht="15" customHeight="1">
      <c r="B43" s="170"/>
      <c r="C43" s="172"/>
      <c r="D43" s="173"/>
      <c r="E43" s="118">
        <f>IF(ISBLANK($B43),0,VLOOKUP($B43,Listen!$C$4:$E$47,2,FALSE))</f>
        <v>0</v>
      </c>
      <c r="F43" s="118">
        <f>IF(ISBLANK($B43),0,VLOOKUP($B43,Listen!$C$4:$E$47,3,FALSE))</f>
        <v>0</v>
      </c>
      <c r="G43" s="175">
        <f t="shared" si="5"/>
        <v>0</v>
      </c>
      <c r="H43" s="175">
        <f t="shared" si="5"/>
        <v>0</v>
      </c>
      <c r="I43" s="175">
        <f t="shared" si="5"/>
        <v>0</v>
      </c>
      <c r="J43" s="175">
        <f t="shared" si="5"/>
        <v>0</v>
      </c>
      <c r="K43" s="175">
        <f t="shared" si="5"/>
        <v>0</v>
      </c>
      <c r="L43" s="175">
        <f t="shared" si="5"/>
        <v>0</v>
      </c>
      <c r="M43" s="175">
        <f t="shared" si="2"/>
        <v>0</v>
      </c>
      <c r="N43" s="175">
        <f t="shared" si="6"/>
        <v>0</v>
      </c>
      <c r="O43" s="175">
        <f t="shared" si="6"/>
        <v>0</v>
      </c>
      <c r="P43" s="175">
        <f t="shared" si="6"/>
        <v>0</v>
      </c>
      <c r="Q43" s="175">
        <f t="shared" si="6"/>
        <v>0</v>
      </c>
      <c r="R43" s="175">
        <f t="shared" si="6"/>
        <v>0</v>
      </c>
      <c r="S43" s="175">
        <f t="shared" si="6"/>
        <v>0</v>
      </c>
      <c r="T43" s="175">
        <f t="shared" si="6"/>
        <v>0</v>
      </c>
      <c r="U43" s="175">
        <f t="shared" si="6"/>
        <v>0</v>
      </c>
      <c r="V43" s="175">
        <f t="shared" si="6"/>
        <v>0</v>
      </c>
      <c r="W43" s="175">
        <f t="shared" si="6"/>
        <v>0</v>
      </c>
      <c r="X43" s="175">
        <f t="shared" si="6"/>
        <v>0</v>
      </c>
    </row>
    <row r="44" spans="2:24" ht="15" customHeight="1">
      <c r="B44" s="170"/>
      <c r="C44" s="172"/>
      <c r="D44" s="173"/>
      <c r="E44" s="118">
        <f>IF(ISBLANK($B44),0,VLOOKUP($B44,Listen!$C$4:$E$47,2,FALSE))</f>
        <v>0</v>
      </c>
      <c r="F44" s="118">
        <f>IF(ISBLANK($B44),0,VLOOKUP($B44,Listen!$C$4:$E$47,3,FALSE))</f>
        <v>0</v>
      </c>
      <c r="G44" s="175">
        <f t="shared" si="5"/>
        <v>0</v>
      </c>
      <c r="H44" s="175">
        <f t="shared" si="5"/>
        <v>0</v>
      </c>
      <c r="I44" s="175">
        <f t="shared" si="5"/>
        <v>0</v>
      </c>
      <c r="J44" s="175">
        <f t="shared" si="5"/>
        <v>0</v>
      </c>
      <c r="K44" s="175">
        <f t="shared" si="5"/>
        <v>0</v>
      </c>
      <c r="L44" s="175">
        <f t="shared" si="5"/>
        <v>0</v>
      </c>
      <c r="M44" s="175">
        <f t="shared" si="2"/>
        <v>0</v>
      </c>
      <c r="N44" s="175">
        <f t="shared" si="6"/>
        <v>0</v>
      </c>
      <c r="O44" s="175">
        <f t="shared" si="6"/>
        <v>0</v>
      </c>
      <c r="P44" s="175">
        <f t="shared" si="6"/>
        <v>0</v>
      </c>
      <c r="Q44" s="175">
        <f t="shared" si="6"/>
        <v>0</v>
      </c>
      <c r="R44" s="175">
        <f t="shared" si="6"/>
        <v>0</v>
      </c>
      <c r="S44" s="175">
        <f t="shared" si="6"/>
        <v>0</v>
      </c>
      <c r="T44" s="175">
        <f t="shared" si="6"/>
        <v>0</v>
      </c>
      <c r="U44" s="175">
        <f t="shared" si="6"/>
        <v>0</v>
      </c>
      <c r="V44" s="175">
        <f t="shared" si="6"/>
        <v>0</v>
      </c>
      <c r="W44" s="175">
        <f t="shared" si="6"/>
        <v>0</v>
      </c>
      <c r="X44" s="175">
        <f t="shared" si="6"/>
        <v>0</v>
      </c>
    </row>
    <row r="45" spans="2:24" ht="15" customHeight="1">
      <c r="B45" s="170"/>
      <c r="C45" s="172"/>
      <c r="D45" s="173"/>
      <c r="E45" s="118">
        <f>IF(ISBLANK($B45),0,VLOOKUP($B45,Listen!$C$4:$E$47,2,FALSE))</f>
        <v>0</v>
      </c>
      <c r="F45" s="118">
        <f>IF(ISBLANK($B45),0,VLOOKUP($B45,Listen!$C$4:$E$47,3,FALSE))</f>
        <v>0</v>
      </c>
      <c r="G45" s="175">
        <f t="shared" si="5"/>
        <v>0</v>
      </c>
      <c r="H45" s="175">
        <f t="shared" si="5"/>
        <v>0</v>
      </c>
      <c r="I45" s="175">
        <f t="shared" si="5"/>
        <v>0</v>
      </c>
      <c r="J45" s="175">
        <f t="shared" si="5"/>
        <v>0</v>
      </c>
      <c r="K45" s="175">
        <f t="shared" si="5"/>
        <v>0</v>
      </c>
      <c r="L45" s="175">
        <f t="shared" si="5"/>
        <v>0</v>
      </c>
      <c r="M45" s="175">
        <f t="shared" si="2"/>
        <v>0</v>
      </c>
      <c r="N45" s="175">
        <f t="shared" si="6"/>
        <v>0</v>
      </c>
      <c r="O45" s="175">
        <f t="shared" si="6"/>
        <v>0</v>
      </c>
      <c r="P45" s="175">
        <f t="shared" si="6"/>
        <v>0</v>
      </c>
      <c r="Q45" s="175">
        <f t="shared" si="6"/>
        <v>0</v>
      </c>
      <c r="R45" s="175">
        <f t="shared" si="6"/>
        <v>0</v>
      </c>
      <c r="S45" s="175">
        <f t="shared" si="6"/>
        <v>0</v>
      </c>
      <c r="T45" s="175">
        <f t="shared" si="6"/>
        <v>0</v>
      </c>
      <c r="U45" s="175">
        <f t="shared" si="6"/>
        <v>0</v>
      </c>
      <c r="V45" s="175">
        <f t="shared" si="6"/>
        <v>0</v>
      </c>
      <c r="W45" s="175">
        <f t="shared" si="6"/>
        <v>0</v>
      </c>
      <c r="X45" s="175">
        <f t="shared" si="6"/>
        <v>0</v>
      </c>
    </row>
    <row r="46" spans="2:24" ht="15" customHeight="1">
      <c r="B46" s="170"/>
      <c r="C46" s="172"/>
      <c r="D46" s="173"/>
      <c r="E46" s="118">
        <f>IF(ISBLANK($B46),0,VLOOKUP($B46,Listen!$C$4:$E$47,2,FALSE))</f>
        <v>0</v>
      </c>
      <c r="F46" s="118">
        <f>IF(ISBLANK($B46),0,VLOOKUP($B46,Listen!$C$4:$E$47,3,FALSE))</f>
        <v>0</v>
      </c>
      <c r="G46" s="175">
        <f t="shared" si="5"/>
        <v>0</v>
      </c>
      <c r="H46" s="175">
        <f t="shared" si="5"/>
        <v>0</v>
      </c>
      <c r="I46" s="175">
        <f t="shared" si="5"/>
        <v>0</v>
      </c>
      <c r="J46" s="175">
        <f t="shared" si="5"/>
        <v>0</v>
      </c>
      <c r="K46" s="175">
        <f t="shared" si="5"/>
        <v>0</v>
      </c>
      <c r="L46" s="175">
        <f t="shared" si="5"/>
        <v>0</v>
      </c>
      <c r="M46" s="175">
        <f t="shared" si="2"/>
        <v>0</v>
      </c>
      <c r="N46" s="175">
        <f t="shared" si="6"/>
        <v>0</v>
      </c>
      <c r="O46" s="175">
        <f t="shared" si="6"/>
        <v>0</v>
      </c>
      <c r="P46" s="175">
        <f t="shared" si="6"/>
        <v>0</v>
      </c>
      <c r="Q46" s="175">
        <f t="shared" si="6"/>
        <v>0</v>
      </c>
      <c r="R46" s="175">
        <f t="shared" si="6"/>
        <v>0</v>
      </c>
      <c r="S46" s="175">
        <f t="shared" si="6"/>
        <v>0</v>
      </c>
      <c r="T46" s="175">
        <f t="shared" si="6"/>
        <v>0</v>
      </c>
      <c r="U46" s="175">
        <f t="shared" si="6"/>
        <v>0</v>
      </c>
      <c r="V46" s="175">
        <f t="shared" si="6"/>
        <v>0</v>
      </c>
      <c r="W46" s="175">
        <f t="shared" si="6"/>
        <v>0</v>
      </c>
      <c r="X46" s="175">
        <f t="shared" si="6"/>
        <v>0</v>
      </c>
    </row>
    <row r="47" spans="2:24" ht="15" customHeight="1">
      <c r="B47" s="170"/>
      <c r="C47" s="172"/>
      <c r="D47" s="173"/>
      <c r="E47" s="118">
        <f>IF(ISBLANK($B47),0,VLOOKUP($B47,Listen!$C$4:$E$47,2,FALSE))</f>
        <v>0</v>
      </c>
      <c r="F47" s="118">
        <f>IF(ISBLANK($B47),0,VLOOKUP($B47,Listen!$C$4:$E$47,3,FALSE))</f>
        <v>0</v>
      </c>
      <c r="G47" s="175">
        <f t="shared" si="5"/>
        <v>0</v>
      </c>
      <c r="H47" s="175">
        <f t="shared" si="5"/>
        <v>0</v>
      </c>
      <c r="I47" s="175">
        <f t="shared" si="5"/>
        <v>0</v>
      </c>
      <c r="J47" s="175">
        <f t="shared" si="5"/>
        <v>0</v>
      </c>
      <c r="K47" s="175">
        <f t="shared" si="5"/>
        <v>0</v>
      </c>
      <c r="L47" s="175">
        <f t="shared" si="5"/>
        <v>0</v>
      </c>
      <c r="M47" s="175">
        <f t="shared" si="2"/>
        <v>0</v>
      </c>
      <c r="N47" s="175">
        <f t="shared" si="6"/>
        <v>0</v>
      </c>
      <c r="O47" s="175">
        <f t="shared" si="6"/>
        <v>0</v>
      </c>
      <c r="P47" s="175">
        <f t="shared" si="6"/>
        <v>0</v>
      </c>
      <c r="Q47" s="175">
        <f t="shared" si="6"/>
        <v>0</v>
      </c>
      <c r="R47" s="175">
        <f t="shared" si="6"/>
        <v>0</v>
      </c>
      <c r="S47" s="175">
        <f t="shared" si="6"/>
        <v>0</v>
      </c>
      <c r="T47" s="175">
        <f t="shared" si="6"/>
        <v>0</v>
      </c>
      <c r="U47" s="175">
        <f t="shared" si="6"/>
        <v>0</v>
      </c>
      <c r="V47" s="175">
        <f t="shared" si="6"/>
        <v>0</v>
      </c>
      <c r="W47" s="175">
        <f t="shared" si="6"/>
        <v>0</v>
      </c>
      <c r="X47" s="175">
        <f t="shared" si="6"/>
        <v>0</v>
      </c>
    </row>
    <row r="48" spans="2:24" ht="15" customHeight="1">
      <c r="B48" s="170"/>
      <c r="C48" s="172"/>
      <c r="D48" s="173"/>
      <c r="E48" s="118">
        <f>IF(ISBLANK($B48),0,VLOOKUP($B48,Listen!$C$4:$E$47,2,FALSE))</f>
        <v>0</v>
      </c>
      <c r="F48" s="118">
        <f>IF(ISBLANK($B48),0,VLOOKUP($B48,Listen!$C$4:$E$47,3,FALSE))</f>
        <v>0</v>
      </c>
      <c r="G48" s="175">
        <f t="shared" si="5"/>
        <v>0</v>
      </c>
      <c r="H48" s="175">
        <f t="shared" si="5"/>
        <v>0</v>
      </c>
      <c r="I48" s="175">
        <f t="shared" si="5"/>
        <v>0</v>
      </c>
      <c r="J48" s="175">
        <f t="shared" si="5"/>
        <v>0</v>
      </c>
      <c r="K48" s="175">
        <f t="shared" si="5"/>
        <v>0</v>
      </c>
      <c r="L48" s="175">
        <f t="shared" si="5"/>
        <v>0</v>
      </c>
      <c r="M48" s="175">
        <f t="shared" si="2"/>
        <v>0</v>
      </c>
      <c r="N48" s="175">
        <f t="shared" si="6"/>
        <v>0</v>
      </c>
      <c r="O48" s="175">
        <f t="shared" si="6"/>
        <v>0</v>
      </c>
      <c r="P48" s="175">
        <f t="shared" si="6"/>
        <v>0</v>
      </c>
      <c r="Q48" s="175">
        <f t="shared" si="6"/>
        <v>0</v>
      </c>
      <c r="R48" s="175">
        <f t="shared" si="6"/>
        <v>0</v>
      </c>
      <c r="S48" s="175">
        <f t="shared" si="6"/>
        <v>0</v>
      </c>
      <c r="T48" s="175">
        <f t="shared" si="6"/>
        <v>0</v>
      </c>
      <c r="U48" s="175">
        <f t="shared" si="6"/>
        <v>0</v>
      </c>
      <c r="V48" s="175">
        <f t="shared" si="6"/>
        <v>0</v>
      </c>
      <c r="W48" s="175">
        <f t="shared" si="6"/>
        <v>0</v>
      </c>
      <c r="X48" s="175">
        <f t="shared" si="6"/>
        <v>0</v>
      </c>
    </row>
    <row r="49" spans="2:24" ht="15" customHeight="1">
      <c r="B49" s="170"/>
      <c r="C49" s="172"/>
      <c r="D49" s="173"/>
      <c r="E49" s="118">
        <f>IF(ISBLANK($B49),0,VLOOKUP($B49,Listen!$C$4:$E$47,2,FALSE))</f>
        <v>0</v>
      </c>
      <c r="F49" s="118">
        <f>IF(ISBLANK($B49),0,VLOOKUP($B49,Listen!$C$4:$E$47,3,FALSE))</f>
        <v>0</v>
      </c>
      <c r="G49" s="175">
        <f t="shared" si="5"/>
        <v>0</v>
      </c>
      <c r="H49" s="175">
        <f t="shared" si="5"/>
        <v>0</v>
      </c>
      <c r="I49" s="175">
        <f t="shared" si="5"/>
        <v>0</v>
      </c>
      <c r="J49" s="175">
        <f t="shared" si="5"/>
        <v>0</v>
      </c>
      <c r="K49" s="175">
        <f t="shared" si="5"/>
        <v>0</v>
      </c>
      <c r="L49" s="175">
        <f t="shared" si="5"/>
        <v>0</v>
      </c>
      <c r="M49" s="175">
        <f t="shared" si="2"/>
        <v>0</v>
      </c>
      <c r="N49" s="175">
        <f t="shared" si="6"/>
        <v>0</v>
      </c>
      <c r="O49" s="175">
        <f t="shared" si="6"/>
        <v>0</v>
      </c>
      <c r="P49" s="175">
        <f t="shared" si="6"/>
        <v>0</v>
      </c>
      <c r="Q49" s="175">
        <f t="shared" si="6"/>
        <v>0</v>
      </c>
      <c r="R49" s="175">
        <f t="shared" si="6"/>
        <v>0</v>
      </c>
      <c r="S49" s="175">
        <f t="shared" si="6"/>
        <v>0</v>
      </c>
      <c r="T49" s="175">
        <f t="shared" si="6"/>
        <v>0</v>
      </c>
      <c r="U49" s="175">
        <f t="shared" si="6"/>
        <v>0</v>
      </c>
      <c r="V49" s="175">
        <f t="shared" si="6"/>
        <v>0</v>
      </c>
      <c r="W49" s="175">
        <f t="shared" si="6"/>
        <v>0</v>
      </c>
      <c r="X49" s="175">
        <f t="shared" si="6"/>
        <v>0</v>
      </c>
    </row>
    <row r="50" spans="2:24" ht="15" customHeight="1">
      <c r="B50" s="170"/>
      <c r="C50" s="172"/>
      <c r="D50" s="173"/>
      <c r="E50" s="118">
        <f>IF(ISBLANK($B50),0,VLOOKUP($B50,Listen!$C$4:$E$47,2,FALSE))</f>
        <v>0</v>
      </c>
      <c r="F50" s="118">
        <f>IF(ISBLANK($B50),0,VLOOKUP($B50,Listen!$C$4:$E$47,3,FALSE))</f>
        <v>0</v>
      </c>
      <c r="G50" s="175">
        <f t="shared" si="5"/>
        <v>0</v>
      </c>
      <c r="H50" s="175">
        <f t="shared" si="5"/>
        <v>0</v>
      </c>
      <c r="I50" s="175">
        <f t="shared" si="5"/>
        <v>0</v>
      </c>
      <c r="J50" s="175">
        <f t="shared" si="5"/>
        <v>0</v>
      </c>
      <c r="K50" s="175">
        <f t="shared" si="5"/>
        <v>0</v>
      </c>
      <c r="L50" s="175">
        <f t="shared" si="5"/>
        <v>0</v>
      </c>
      <c r="M50" s="175">
        <f t="shared" si="2"/>
        <v>0</v>
      </c>
      <c r="N50" s="175">
        <f t="shared" si="6"/>
        <v>0</v>
      </c>
      <c r="O50" s="175">
        <f t="shared" si="6"/>
        <v>0</v>
      </c>
      <c r="P50" s="175">
        <f t="shared" si="6"/>
        <v>0</v>
      </c>
      <c r="Q50" s="175">
        <f t="shared" si="6"/>
        <v>0</v>
      </c>
      <c r="R50" s="175">
        <f t="shared" si="6"/>
        <v>0</v>
      </c>
      <c r="S50" s="175">
        <f t="shared" si="6"/>
        <v>0</v>
      </c>
      <c r="T50" s="175">
        <f t="shared" si="6"/>
        <v>0</v>
      </c>
      <c r="U50" s="175">
        <f t="shared" si="6"/>
        <v>0</v>
      </c>
      <c r="V50" s="175">
        <f t="shared" si="6"/>
        <v>0</v>
      </c>
      <c r="W50" s="175">
        <f t="shared" si="6"/>
        <v>0</v>
      </c>
      <c r="X50" s="175">
        <f t="shared" si="6"/>
        <v>0</v>
      </c>
    </row>
    <row r="51" spans="2:24" ht="15" customHeight="1">
      <c r="B51" s="170"/>
      <c r="C51" s="172"/>
      <c r="D51" s="173"/>
      <c r="E51" s="118">
        <f>IF(ISBLANK($B51),0,VLOOKUP($B51,Listen!$C$4:$E$47,2,FALSE))</f>
        <v>0</v>
      </c>
      <c r="F51" s="118">
        <f>IF(ISBLANK($B51),0,VLOOKUP($B51,Listen!$C$4:$E$47,3,FALSE))</f>
        <v>0</v>
      </c>
      <c r="G51" s="175">
        <f t="shared" si="5"/>
        <v>0</v>
      </c>
      <c r="H51" s="175">
        <f t="shared" si="5"/>
        <v>0</v>
      </c>
      <c r="I51" s="175">
        <f t="shared" si="5"/>
        <v>0</v>
      </c>
      <c r="J51" s="175">
        <f t="shared" si="5"/>
        <v>0</v>
      </c>
      <c r="K51" s="175">
        <f t="shared" si="5"/>
        <v>0</v>
      </c>
      <c r="L51" s="175">
        <f t="shared" si="5"/>
        <v>0</v>
      </c>
      <c r="M51" s="175">
        <f t="shared" si="2"/>
        <v>0</v>
      </c>
      <c r="N51" s="175">
        <f t="shared" si="6"/>
        <v>0</v>
      </c>
      <c r="O51" s="175">
        <f t="shared" si="6"/>
        <v>0</v>
      </c>
      <c r="P51" s="175">
        <f t="shared" si="6"/>
        <v>0</v>
      </c>
      <c r="Q51" s="175">
        <f t="shared" si="6"/>
        <v>0</v>
      </c>
      <c r="R51" s="175">
        <f t="shared" si="6"/>
        <v>0</v>
      </c>
      <c r="S51" s="175">
        <f t="shared" si="6"/>
        <v>0</v>
      </c>
      <c r="T51" s="175">
        <f t="shared" si="6"/>
        <v>0</v>
      </c>
      <c r="U51" s="175">
        <f t="shared" si="6"/>
        <v>0</v>
      </c>
      <c r="V51" s="175">
        <f t="shared" si="6"/>
        <v>0</v>
      </c>
      <c r="W51" s="175">
        <f t="shared" si="6"/>
        <v>0</v>
      </c>
      <c r="X51" s="175">
        <f t="shared" si="6"/>
        <v>0</v>
      </c>
    </row>
    <row r="52" spans="2:24" ht="15" customHeight="1">
      <c r="B52" s="170"/>
      <c r="C52" s="172"/>
      <c r="D52" s="173"/>
      <c r="E52" s="118">
        <f>IF(ISBLANK($B52),0,VLOOKUP($B52,Listen!$C$4:$E$47,2,FALSE))</f>
        <v>0</v>
      </c>
      <c r="F52" s="118">
        <f>IF(ISBLANK($B52),0,VLOOKUP($B52,Listen!$C$4:$E$47,3,FALSE))</f>
        <v>0</v>
      </c>
      <c r="G52" s="175">
        <f t="shared" si="5"/>
        <v>0</v>
      </c>
      <c r="H52" s="175">
        <f t="shared" si="5"/>
        <v>0</v>
      </c>
      <c r="I52" s="175">
        <f t="shared" si="5"/>
        <v>0</v>
      </c>
      <c r="J52" s="175">
        <f t="shared" si="5"/>
        <v>0</v>
      </c>
      <c r="K52" s="175">
        <f t="shared" si="5"/>
        <v>0</v>
      </c>
      <c r="L52" s="175">
        <f t="shared" si="5"/>
        <v>0</v>
      </c>
      <c r="M52" s="175">
        <f t="shared" si="2"/>
        <v>0</v>
      </c>
      <c r="N52" s="175">
        <f t="shared" si="6"/>
        <v>0</v>
      </c>
      <c r="O52" s="175">
        <f t="shared" si="6"/>
        <v>0</v>
      </c>
      <c r="P52" s="175">
        <f t="shared" si="6"/>
        <v>0</v>
      </c>
      <c r="Q52" s="175">
        <f t="shared" si="6"/>
        <v>0</v>
      </c>
      <c r="R52" s="175">
        <f t="shared" si="6"/>
        <v>0</v>
      </c>
      <c r="S52" s="175">
        <f t="shared" si="6"/>
        <v>0</v>
      </c>
      <c r="T52" s="175">
        <f t="shared" si="6"/>
        <v>0</v>
      </c>
      <c r="U52" s="175">
        <f t="shared" si="6"/>
        <v>0</v>
      </c>
      <c r="V52" s="175">
        <f t="shared" si="6"/>
        <v>0</v>
      </c>
      <c r="W52" s="175">
        <f t="shared" si="6"/>
        <v>0</v>
      </c>
      <c r="X52" s="175">
        <f t="shared" si="6"/>
        <v>0</v>
      </c>
    </row>
    <row r="53" spans="2:24" ht="15" customHeight="1">
      <c r="B53" s="170"/>
      <c r="C53" s="172"/>
      <c r="D53" s="173"/>
      <c r="E53" s="118">
        <f>IF(ISBLANK($B53),0,VLOOKUP($B53,Listen!$C$4:$E$47,2,FALSE))</f>
        <v>0</v>
      </c>
      <c r="F53" s="118">
        <f>IF(ISBLANK($B53),0,VLOOKUP($B53,Listen!$C$4:$E$47,3,FALSE))</f>
        <v>0</v>
      </c>
      <c r="G53" s="175">
        <f t="shared" si="5"/>
        <v>0</v>
      </c>
      <c r="H53" s="175">
        <f t="shared" si="5"/>
        <v>0</v>
      </c>
      <c r="I53" s="175">
        <f t="shared" si="5"/>
        <v>0</v>
      </c>
      <c r="J53" s="175">
        <f t="shared" si="5"/>
        <v>0</v>
      </c>
      <c r="K53" s="175">
        <f t="shared" si="5"/>
        <v>0</v>
      </c>
      <c r="L53" s="175">
        <f t="shared" si="5"/>
        <v>0</v>
      </c>
      <c r="M53" s="175">
        <f t="shared" si="2"/>
        <v>0</v>
      </c>
      <c r="N53" s="175">
        <f t="shared" si="6"/>
        <v>0</v>
      </c>
      <c r="O53" s="175">
        <f t="shared" si="6"/>
        <v>0</v>
      </c>
      <c r="P53" s="175">
        <f t="shared" si="6"/>
        <v>0</v>
      </c>
      <c r="Q53" s="175">
        <f t="shared" si="6"/>
        <v>0</v>
      </c>
      <c r="R53" s="175">
        <f t="shared" si="6"/>
        <v>0</v>
      </c>
      <c r="S53" s="175">
        <f t="shared" si="6"/>
        <v>0</v>
      </c>
      <c r="T53" s="175">
        <f t="shared" si="6"/>
        <v>0</v>
      </c>
      <c r="U53" s="175">
        <f t="shared" si="6"/>
        <v>0</v>
      </c>
      <c r="V53" s="175">
        <f t="shared" si="6"/>
        <v>0</v>
      </c>
      <c r="W53" s="175">
        <f t="shared" si="6"/>
        <v>0</v>
      </c>
      <c r="X53" s="175">
        <f t="shared" si="6"/>
        <v>0</v>
      </c>
    </row>
    <row r="54" spans="2:24" ht="15" customHeight="1">
      <c r="B54" s="170"/>
      <c r="C54" s="172"/>
      <c r="D54" s="173"/>
      <c r="E54" s="118">
        <f>IF(ISBLANK($B54),0,VLOOKUP($B54,Listen!$C$4:$E$47,2,FALSE))</f>
        <v>0</v>
      </c>
      <c r="F54" s="118">
        <f>IF(ISBLANK($B54),0,VLOOKUP($B54,Listen!$C$4:$E$47,3,FALSE))</f>
        <v>0</v>
      </c>
      <c r="G54" s="175">
        <f t="shared" si="5"/>
        <v>0</v>
      </c>
      <c r="H54" s="175">
        <f t="shared" si="5"/>
        <v>0</v>
      </c>
      <c r="I54" s="175">
        <f t="shared" si="5"/>
        <v>0</v>
      </c>
      <c r="J54" s="175">
        <f t="shared" si="5"/>
        <v>0</v>
      </c>
      <c r="K54" s="175">
        <f t="shared" si="5"/>
        <v>0</v>
      </c>
      <c r="L54" s="175">
        <f t="shared" si="5"/>
        <v>0</v>
      </c>
      <c r="M54" s="175">
        <f t="shared" si="2"/>
        <v>0</v>
      </c>
      <c r="N54" s="175">
        <f t="shared" si="6"/>
        <v>0</v>
      </c>
      <c r="O54" s="175">
        <f t="shared" si="6"/>
        <v>0</v>
      </c>
      <c r="P54" s="175">
        <f t="shared" si="6"/>
        <v>0</v>
      </c>
      <c r="Q54" s="175">
        <f t="shared" si="6"/>
        <v>0</v>
      </c>
      <c r="R54" s="175">
        <f t="shared" si="6"/>
        <v>0</v>
      </c>
      <c r="S54" s="175">
        <f t="shared" si="6"/>
        <v>0</v>
      </c>
      <c r="T54" s="175">
        <f t="shared" si="6"/>
        <v>0</v>
      </c>
      <c r="U54" s="175">
        <f t="shared" si="6"/>
        <v>0</v>
      </c>
      <c r="V54" s="175">
        <f t="shared" si="6"/>
        <v>0</v>
      </c>
      <c r="W54" s="175">
        <f t="shared" si="6"/>
        <v>0</v>
      </c>
      <c r="X54" s="175">
        <f t="shared" si="6"/>
        <v>0</v>
      </c>
    </row>
    <row r="55" spans="2:24" ht="15" customHeight="1">
      <c r="B55" s="170"/>
      <c r="C55" s="172"/>
      <c r="D55" s="173"/>
      <c r="E55" s="118">
        <f>IF(ISBLANK($B55),0,VLOOKUP($B55,Listen!$C$4:$E$47,2,FALSE))</f>
        <v>0</v>
      </c>
      <c r="F55" s="118">
        <f>IF(ISBLANK($B55),0,VLOOKUP($B55,Listen!$C$4:$E$47,3,FALSE))</f>
        <v>0</v>
      </c>
      <c r="G55" s="175">
        <f t="shared" si="5"/>
        <v>0</v>
      </c>
      <c r="H55" s="175">
        <f t="shared" si="5"/>
        <v>0</v>
      </c>
      <c r="I55" s="175">
        <f t="shared" si="5"/>
        <v>0</v>
      </c>
      <c r="J55" s="175">
        <f t="shared" si="5"/>
        <v>0</v>
      </c>
      <c r="K55" s="175">
        <f t="shared" si="5"/>
        <v>0</v>
      </c>
      <c r="L55" s="175">
        <f t="shared" si="5"/>
        <v>0</v>
      </c>
      <c r="M55" s="175">
        <f t="shared" si="2"/>
        <v>0</v>
      </c>
      <c r="N55" s="175">
        <f t="shared" si="6"/>
        <v>0</v>
      </c>
      <c r="O55" s="175">
        <f t="shared" si="6"/>
        <v>0</v>
      </c>
      <c r="P55" s="175">
        <f t="shared" si="6"/>
        <v>0</v>
      </c>
      <c r="Q55" s="175">
        <f t="shared" si="6"/>
        <v>0</v>
      </c>
      <c r="R55" s="175">
        <f t="shared" si="6"/>
        <v>0</v>
      </c>
      <c r="S55" s="175">
        <f t="shared" si="6"/>
        <v>0</v>
      </c>
      <c r="T55" s="175">
        <f t="shared" si="6"/>
        <v>0</v>
      </c>
      <c r="U55" s="175">
        <f t="shared" si="6"/>
        <v>0</v>
      </c>
      <c r="V55" s="175">
        <f t="shared" si="6"/>
        <v>0</v>
      </c>
      <c r="W55" s="175">
        <f t="shared" si="6"/>
        <v>0</v>
      </c>
      <c r="X55" s="175">
        <f t="shared" si="6"/>
        <v>0</v>
      </c>
    </row>
    <row r="56" spans="2:24" ht="15" customHeight="1">
      <c r="B56" s="170"/>
      <c r="C56" s="172"/>
      <c r="D56" s="173"/>
      <c r="E56" s="118">
        <f>IF(ISBLANK($B56),0,VLOOKUP($B56,Listen!$C$4:$E$47,2,FALSE))</f>
        <v>0</v>
      </c>
      <c r="F56" s="118">
        <f>IF(ISBLANK($B56),0,VLOOKUP($B56,Listen!$C$4:$E$47,3,FALSE))</f>
        <v>0</v>
      </c>
      <c r="G56" s="175">
        <f t="shared" si="5"/>
        <v>0</v>
      </c>
      <c r="H56" s="175">
        <f t="shared" si="5"/>
        <v>0</v>
      </c>
      <c r="I56" s="175">
        <f t="shared" si="5"/>
        <v>0</v>
      </c>
      <c r="J56" s="175">
        <f t="shared" si="5"/>
        <v>0</v>
      </c>
      <c r="K56" s="175">
        <f t="shared" si="5"/>
        <v>0</v>
      </c>
      <c r="L56" s="175">
        <f t="shared" si="5"/>
        <v>0</v>
      </c>
      <c r="M56" s="175">
        <f t="shared" si="2"/>
        <v>0</v>
      </c>
      <c r="N56" s="175">
        <f t="shared" si="6"/>
        <v>0</v>
      </c>
      <c r="O56" s="175">
        <f t="shared" si="6"/>
        <v>0</v>
      </c>
      <c r="P56" s="175">
        <f t="shared" si="6"/>
        <v>0</v>
      </c>
      <c r="Q56" s="175">
        <f t="shared" si="6"/>
        <v>0</v>
      </c>
      <c r="R56" s="175">
        <f t="shared" si="6"/>
        <v>0</v>
      </c>
      <c r="S56" s="175">
        <f t="shared" si="6"/>
        <v>0</v>
      </c>
      <c r="T56" s="175">
        <f t="shared" si="6"/>
        <v>0</v>
      </c>
      <c r="U56" s="175">
        <f t="shared" si="6"/>
        <v>0</v>
      </c>
      <c r="V56" s="175">
        <f t="shared" si="6"/>
        <v>0</v>
      </c>
      <c r="W56" s="175">
        <f t="shared" si="6"/>
        <v>0</v>
      </c>
      <c r="X56" s="175">
        <f t="shared" si="6"/>
        <v>0</v>
      </c>
    </row>
    <row r="57" spans="2:24" ht="15" customHeight="1">
      <c r="B57" s="170"/>
      <c r="C57" s="172"/>
      <c r="D57" s="173"/>
      <c r="E57" s="118">
        <f>IF(ISBLANK($B57),0,VLOOKUP($B57,Listen!$C$4:$E$47,2,FALSE))</f>
        <v>0</v>
      </c>
      <c r="F57" s="118">
        <f>IF(ISBLANK($B57),0,VLOOKUP($B57,Listen!$C$4:$E$47,3,FALSE))</f>
        <v>0</v>
      </c>
      <c r="G57" s="175">
        <f t="shared" si="5"/>
        <v>0</v>
      </c>
      <c r="H57" s="175">
        <f t="shared" si="5"/>
        <v>0</v>
      </c>
      <c r="I57" s="175">
        <f t="shared" si="5"/>
        <v>0</v>
      </c>
      <c r="J57" s="175">
        <f t="shared" si="5"/>
        <v>0</v>
      </c>
      <c r="K57" s="175">
        <f t="shared" si="5"/>
        <v>0</v>
      </c>
      <c r="L57" s="175">
        <f t="shared" si="5"/>
        <v>0</v>
      </c>
      <c r="M57" s="175">
        <f t="shared" si="2"/>
        <v>0</v>
      </c>
      <c r="N57" s="175">
        <f t="shared" si="6"/>
        <v>0</v>
      </c>
      <c r="O57" s="175">
        <f t="shared" si="6"/>
        <v>0</v>
      </c>
      <c r="P57" s="175">
        <f t="shared" si="6"/>
        <v>0</v>
      </c>
      <c r="Q57" s="175">
        <f t="shared" si="6"/>
        <v>0</v>
      </c>
      <c r="R57" s="175">
        <f t="shared" si="6"/>
        <v>0</v>
      </c>
      <c r="S57" s="175">
        <f t="shared" si="6"/>
        <v>0</v>
      </c>
      <c r="T57" s="175">
        <f t="shared" si="6"/>
        <v>0</v>
      </c>
      <c r="U57" s="175">
        <f t="shared" si="6"/>
        <v>0</v>
      </c>
      <c r="V57" s="175">
        <f t="shared" si="6"/>
        <v>0</v>
      </c>
      <c r="W57" s="175">
        <f t="shared" si="6"/>
        <v>0</v>
      </c>
      <c r="X57" s="175">
        <f t="shared" si="6"/>
        <v>0</v>
      </c>
    </row>
    <row r="58" spans="2:24" ht="15" customHeight="1">
      <c r="B58" s="170"/>
      <c r="C58" s="172"/>
      <c r="D58" s="173"/>
      <c r="E58" s="118">
        <f>IF(ISBLANK($B58),0,VLOOKUP($B58,Listen!$C$4:$E$47,2,FALSE))</f>
        <v>0</v>
      </c>
      <c r="F58" s="118">
        <f>IF(ISBLANK($B58),0,VLOOKUP($B58,Listen!$C$4:$E$47,3,FALSE))</f>
        <v>0</v>
      </c>
      <c r="G58" s="175">
        <f t="shared" si="5"/>
        <v>0</v>
      </c>
      <c r="H58" s="175">
        <f t="shared" si="5"/>
        <v>0</v>
      </c>
      <c r="I58" s="175">
        <f t="shared" si="5"/>
        <v>0</v>
      </c>
      <c r="J58" s="175">
        <f t="shared" si="5"/>
        <v>0</v>
      </c>
      <c r="K58" s="175">
        <f t="shared" si="5"/>
        <v>0</v>
      </c>
      <c r="L58" s="175">
        <f t="shared" si="5"/>
        <v>0</v>
      </c>
      <c r="M58" s="175">
        <f t="shared" si="2"/>
        <v>0</v>
      </c>
      <c r="N58" s="175">
        <f t="shared" si="6"/>
        <v>0</v>
      </c>
      <c r="O58" s="175">
        <f t="shared" si="6"/>
        <v>0</v>
      </c>
      <c r="P58" s="175">
        <f t="shared" si="6"/>
        <v>0</v>
      </c>
      <c r="Q58" s="175">
        <f t="shared" si="6"/>
        <v>0</v>
      </c>
      <c r="R58" s="175">
        <f t="shared" si="6"/>
        <v>0</v>
      </c>
      <c r="S58" s="175">
        <f t="shared" si="6"/>
        <v>0</v>
      </c>
      <c r="T58" s="175">
        <f t="shared" si="6"/>
        <v>0</v>
      </c>
      <c r="U58" s="175">
        <f t="shared" si="6"/>
        <v>0</v>
      </c>
      <c r="V58" s="175">
        <f t="shared" si="6"/>
        <v>0</v>
      </c>
      <c r="W58" s="175">
        <f t="shared" si="6"/>
        <v>0</v>
      </c>
      <c r="X58" s="175">
        <f t="shared" si="6"/>
        <v>0</v>
      </c>
    </row>
    <row r="59" spans="2:24" ht="15" customHeight="1">
      <c r="B59" s="170"/>
      <c r="C59" s="172"/>
      <c r="D59" s="173"/>
      <c r="E59" s="118">
        <f>IF(ISBLANK($B59),0,VLOOKUP($B59,Listen!$C$4:$E$47,2,FALSE))</f>
        <v>0</v>
      </c>
      <c r="F59" s="118">
        <f>IF(ISBLANK($B59),0,VLOOKUP($B59,Listen!$C$4:$E$47,3,FALSE))</f>
        <v>0</v>
      </c>
      <c r="G59" s="175">
        <f t="shared" si="5"/>
        <v>0</v>
      </c>
      <c r="H59" s="175">
        <f t="shared" si="5"/>
        <v>0</v>
      </c>
      <c r="I59" s="175">
        <f t="shared" si="5"/>
        <v>0</v>
      </c>
      <c r="J59" s="175">
        <f t="shared" si="5"/>
        <v>0</v>
      </c>
      <c r="K59" s="175">
        <f t="shared" si="5"/>
        <v>0</v>
      </c>
      <c r="L59" s="175">
        <f t="shared" si="5"/>
        <v>0</v>
      </c>
      <c r="M59" s="175">
        <f t="shared" si="2"/>
        <v>0</v>
      </c>
      <c r="N59" s="175">
        <f t="shared" si="6"/>
        <v>0</v>
      </c>
      <c r="O59" s="175">
        <f t="shared" si="6"/>
        <v>0</v>
      </c>
      <c r="P59" s="175">
        <f t="shared" si="6"/>
        <v>0</v>
      </c>
      <c r="Q59" s="175">
        <f t="shared" si="6"/>
        <v>0</v>
      </c>
      <c r="R59" s="175">
        <f t="shared" si="6"/>
        <v>0</v>
      </c>
      <c r="S59" s="175">
        <f t="shared" si="6"/>
        <v>0</v>
      </c>
      <c r="T59" s="175">
        <f t="shared" si="6"/>
        <v>0</v>
      </c>
      <c r="U59" s="175">
        <f t="shared" si="6"/>
        <v>0</v>
      </c>
      <c r="V59" s="175">
        <f t="shared" si="6"/>
        <v>0</v>
      </c>
      <c r="W59" s="175">
        <f t="shared" si="6"/>
        <v>0</v>
      </c>
      <c r="X59" s="175">
        <f t="shared" si="6"/>
        <v>0</v>
      </c>
    </row>
    <row r="60" spans="2:24" ht="15" customHeight="1">
      <c r="B60" s="170"/>
      <c r="C60" s="172"/>
      <c r="D60" s="173"/>
      <c r="E60" s="118">
        <f>IF(ISBLANK($B60),0,VLOOKUP($B60,Listen!$C$4:$E$47,2,FALSE))</f>
        <v>0</v>
      </c>
      <c r="F60" s="118">
        <f>IF(ISBLANK($B60),0,VLOOKUP($B60,Listen!$C$4:$E$47,3,FALSE))</f>
        <v>0</v>
      </c>
      <c r="G60" s="175">
        <f t="shared" si="5"/>
        <v>0</v>
      </c>
      <c r="H60" s="175">
        <f t="shared" si="5"/>
        <v>0</v>
      </c>
      <c r="I60" s="175">
        <f t="shared" si="5"/>
        <v>0</v>
      </c>
      <c r="J60" s="175">
        <f t="shared" si="5"/>
        <v>0</v>
      </c>
      <c r="K60" s="175">
        <f t="shared" si="5"/>
        <v>0</v>
      </c>
      <c r="L60" s="175">
        <f t="shared" si="5"/>
        <v>0</v>
      </c>
      <c r="M60" s="175">
        <f t="shared" si="2"/>
        <v>0</v>
      </c>
      <c r="N60" s="175">
        <f t="shared" si="6"/>
        <v>0</v>
      </c>
      <c r="O60" s="175">
        <f t="shared" si="6"/>
        <v>0</v>
      </c>
      <c r="P60" s="175">
        <f t="shared" si="6"/>
        <v>0</v>
      </c>
      <c r="Q60" s="175">
        <f t="shared" si="6"/>
        <v>0</v>
      </c>
      <c r="R60" s="175">
        <f t="shared" si="6"/>
        <v>0</v>
      </c>
      <c r="S60" s="175">
        <f t="shared" si="6"/>
        <v>0</v>
      </c>
      <c r="T60" s="175">
        <f t="shared" si="6"/>
        <v>0</v>
      </c>
      <c r="U60" s="175">
        <f t="shared" si="6"/>
        <v>0</v>
      </c>
      <c r="V60" s="175">
        <f t="shared" si="6"/>
        <v>0</v>
      </c>
      <c r="W60" s="175">
        <f t="shared" si="6"/>
        <v>0</v>
      </c>
      <c r="X60" s="175">
        <f t="shared" si="6"/>
        <v>0</v>
      </c>
    </row>
    <row r="61" spans="2:24" ht="15" customHeight="1">
      <c r="B61" s="170"/>
      <c r="C61" s="172"/>
      <c r="D61" s="173"/>
      <c r="E61" s="118">
        <f>IF(ISBLANK($B61),0,VLOOKUP($B61,Listen!$C$4:$E$47,2,FALSE))</f>
        <v>0</v>
      </c>
      <c r="F61" s="118">
        <f>IF(ISBLANK($B61),0,VLOOKUP($B61,Listen!$C$4:$E$47,3,FALSE))</f>
        <v>0</v>
      </c>
      <c r="G61" s="175">
        <f t="shared" si="5"/>
        <v>0</v>
      </c>
      <c r="H61" s="175">
        <f t="shared" si="5"/>
        <v>0</v>
      </c>
      <c r="I61" s="175">
        <f t="shared" si="5"/>
        <v>0</v>
      </c>
      <c r="J61" s="175">
        <f t="shared" si="5"/>
        <v>0</v>
      </c>
      <c r="K61" s="175">
        <f t="shared" si="5"/>
        <v>0</v>
      </c>
      <c r="L61" s="175">
        <f t="shared" si="5"/>
        <v>0</v>
      </c>
      <c r="M61" s="175">
        <f t="shared" si="2"/>
        <v>0</v>
      </c>
      <c r="N61" s="175">
        <f t="shared" si="6"/>
        <v>0</v>
      </c>
      <c r="O61" s="175">
        <f t="shared" si="6"/>
        <v>0</v>
      </c>
      <c r="P61" s="175">
        <f t="shared" si="6"/>
        <v>0</v>
      </c>
      <c r="Q61" s="175">
        <f t="shared" si="6"/>
        <v>0</v>
      </c>
      <c r="R61" s="175">
        <f t="shared" si="6"/>
        <v>0</v>
      </c>
      <c r="S61" s="175">
        <f t="shared" si="6"/>
        <v>0</v>
      </c>
      <c r="T61" s="175">
        <f t="shared" si="6"/>
        <v>0</v>
      </c>
      <c r="U61" s="175">
        <f t="shared" si="6"/>
        <v>0</v>
      </c>
      <c r="V61" s="175">
        <f t="shared" si="6"/>
        <v>0</v>
      </c>
      <c r="W61" s="175">
        <f t="shared" si="6"/>
        <v>0</v>
      </c>
      <c r="X61" s="175">
        <f t="shared" si="6"/>
        <v>0</v>
      </c>
    </row>
    <row r="62" spans="2:24" ht="15" customHeight="1">
      <c r="B62" s="170"/>
      <c r="C62" s="172"/>
      <c r="D62" s="173"/>
      <c r="E62" s="118">
        <f>IF(ISBLANK($B62),0,VLOOKUP($B62,Listen!$C$4:$E$47,2,FALSE))</f>
        <v>0</v>
      </c>
      <c r="F62" s="118">
        <f>IF(ISBLANK($B62),0,VLOOKUP($B62,Listen!$C$4:$E$47,3,FALSE))</f>
        <v>0</v>
      </c>
      <c r="G62" s="175">
        <f t="shared" si="5"/>
        <v>0</v>
      </c>
      <c r="H62" s="175">
        <f t="shared" si="5"/>
        <v>0</v>
      </c>
      <c r="I62" s="175">
        <f t="shared" si="5"/>
        <v>0</v>
      </c>
      <c r="J62" s="175">
        <f t="shared" si="5"/>
        <v>0</v>
      </c>
      <c r="K62" s="175">
        <f t="shared" si="5"/>
        <v>0</v>
      </c>
      <c r="L62" s="175">
        <f t="shared" si="5"/>
        <v>0</v>
      </c>
      <c r="M62" s="175">
        <f t="shared" si="2"/>
        <v>0</v>
      </c>
      <c r="N62" s="175">
        <f t="shared" si="6"/>
        <v>0</v>
      </c>
      <c r="O62" s="175">
        <f t="shared" si="6"/>
        <v>0</v>
      </c>
      <c r="P62" s="175">
        <f t="shared" si="6"/>
        <v>0</v>
      </c>
      <c r="Q62" s="175">
        <f t="shared" si="6"/>
        <v>0</v>
      </c>
      <c r="R62" s="175">
        <f t="shared" si="6"/>
        <v>0</v>
      </c>
      <c r="S62" s="175">
        <f t="shared" si="6"/>
        <v>0</v>
      </c>
      <c r="T62" s="175">
        <f t="shared" si="6"/>
        <v>0</v>
      </c>
      <c r="U62" s="175">
        <f t="shared" si="6"/>
        <v>0</v>
      </c>
      <c r="V62" s="175">
        <f t="shared" si="6"/>
        <v>0</v>
      </c>
      <c r="W62" s="175">
        <f t="shared" si="6"/>
        <v>0</v>
      </c>
      <c r="X62" s="175">
        <f t="shared" si="6"/>
        <v>0</v>
      </c>
    </row>
    <row r="63" spans="2:24" ht="15" customHeight="1">
      <c r="B63" s="170"/>
      <c r="C63" s="172"/>
      <c r="D63" s="173"/>
      <c r="E63" s="118">
        <f>IF(ISBLANK($B63),0,VLOOKUP($B63,Listen!$C$4:$E$47,2,FALSE))</f>
        <v>0</v>
      </c>
      <c r="F63" s="118">
        <f>IF(ISBLANK($B63),0,VLOOKUP($B63,Listen!$C$4:$E$47,3,FALSE))</f>
        <v>0</v>
      </c>
      <c r="G63" s="175">
        <f t="shared" si="5"/>
        <v>0</v>
      </c>
      <c r="H63" s="175">
        <f t="shared" si="5"/>
        <v>0</v>
      </c>
      <c r="I63" s="175">
        <f t="shared" si="5"/>
        <v>0</v>
      </c>
      <c r="J63" s="175">
        <f t="shared" si="5"/>
        <v>0</v>
      </c>
      <c r="K63" s="175">
        <f t="shared" si="5"/>
        <v>0</v>
      </c>
      <c r="L63" s="175">
        <f t="shared" si="5"/>
        <v>0</v>
      </c>
      <c r="M63" s="175">
        <f t="shared" si="2"/>
        <v>0</v>
      </c>
      <c r="N63" s="175">
        <f t="shared" si="6"/>
        <v>0</v>
      </c>
      <c r="O63" s="175">
        <f t="shared" si="6"/>
        <v>0</v>
      </c>
      <c r="P63" s="175">
        <f t="shared" si="6"/>
        <v>0</v>
      </c>
      <c r="Q63" s="175">
        <f t="shared" si="6"/>
        <v>0</v>
      </c>
      <c r="R63" s="175">
        <f t="shared" si="6"/>
        <v>0</v>
      </c>
      <c r="S63" s="175">
        <f t="shared" si="6"/>
        <v>0</v>
      </c>
      <c r="T63" s="175">
        <f t="shared" si="6"/>
        <v>0</v>
      </c>
      <c r="U63" s="175">
        <f t="shared" ref="N63:X86" si="7">$E63</f>
        <v>0</v>
      </c>
      <c r="V63" s="175">
        <f t="shared" si="7"/>
        <v>0</v>
      </c>
      <c r="W63" s="175">
        <f t="shared" si="7"/>
        <v>0</v>
      </c>
      <c r="X63" s="175">
        <f t="shared" si="7"/>
        <v>0</v>
      </c>
    </row>
    <row r="64" spans="2:24" ht="15" customHeight="1">
      <c r="B64" s="170"/>
      <c r="C64" s="172"/>
      <c r="D64" s="173"/>
      <c r="E64" s="118">
        <f>IF(ISBLANK($B64),0,VLOOKUP($B64,Listen!$C$4:$E$47,2,FALSE))</f>
        <v>0</v>
      </c>
      <c r="F64" s="118">
        <f>IF(ISBLANK($B64),0,VLOOKUP($B64,Listen!$C$4:$E$47,3,FALSE))</f>
        <v>0</v>
      </c>
      <c r="G64" s="175">
        <f t="shared" si="5"/>
        <v>0</v>
      </c>
      <c r="H64" s="175">
        <f t="shared" si="5"/>
        <v>0</v>
      </c>
      <c r="I64" s="175">
        <f t="shared" si="5"/>
        <v>0</v>
      </c>
      <c r="J64" s="175">
        <f t="shared" ref="G64:L106" si="8">$E64</f>
        <v>0</v>
      </c>
      <c r="K64" s="175">
        <f t="shared" si="8"/>
        <v>0</v>
      </c>
      <c r="L64" s="175">
        <f t="shared" si="8"/>
        <v>0</v>
      </c>
      <c r="M64" s="175">
        <f t="shared" si="2"/>
        <v>0</v>
      </c>
      <c r="N64" s="175">
        <f t="shared" si="7"/>
        <v>0</v>
      </c>
      <c r="O64" s="175">
        <f t="shared" si="7"/>
        <v>0</v>
      </c>
      <c r="P64" s="175">
        <f t="shared" si="7"/>
        <v>0</v>
      </c>
      <c r="Q64" s="175">
        <f t="shared" si="7"/>
        <v>0</v>
      </c>
      <c r="R64" s="175">
        <f t="shared" si="7"/>
        <v>0</v>
      </c>
      <c r="S64" s="175">
        <f t="shared" si="7"/>
        <v>0</v>
      </c>
      <c r="T64" s="175">
        <f t="shared" si="7"/>
        <v>0</v>
      </c>
      <c r="U64" s="175">
        <f t="shared" si="7"/>
        <v>0</v>
      </c>
      <c r="V64" s="175">
        <f t="shared" si="7"/>
        <v>0</v>
      </c>
      <c r="W64" s="175">
        <f t="shared" si="7"/>
        <v>0</v>
      </c>
      <c r="X64" s="175">
        <f t="shared" si="7"/>
        <v>0</v>
      </c>
    </row>
    <row r="65" spans="2:24" ht="15" customHeight="1">
      <c r="B65" s="170"/>
      <c r="C65" s="172"/>
      <c r="D65" s="173"/>
      <c r="E65" s="118">
        <f>IF(ISBLANK($B65),0,VLOOKUP($B65,Listen!$C$4:$E$47,2,FALSE))</f>
        <v>0</v>
      </c>
      <c r="F65" s="118">
        <f>IF(ISBLANK($B65),0,VLOOKUP($B65,Listen!$C$4:$E$47,3,FALSE))</f>
        <v>0</v>
      </c>
      <c r="G65" s="175">
        <f t="shared" si="8"/>
        <v>0</v>
      </c>
      <c r="H65" s="175">
        <f t="shared" si="8"/>
        <v>0</v>
      </c>
      <c r="I65" s="175">
        <f t="shared" si="8"/>
        <v>0</v>
      </c>
      <c r="J65" s="175">
        <f t="shared" si="8"/>
        <v>0</v>
      </c>
      <c r="K65" s="175">
        <f t="shared" si="8"/>
        <v>0</v>
      </c>
      <c r="L65" s="175">
        <f t="shared" si="8"/>
        <v>0</v>
      </c>
      <c r="M65" s="175">
        <f t="shared" si="2"/>
        <v>0</v>
      </c>
      <c r="N65" s="175">
        <f t="shared" si="7"/>
        <v>0</v>
      </c>
      <c r="O65" s="175">
        <f t="shared" si="7"/>
        <v>0</v>
      </c>
      <c r="P65" s="175">
        <f t="shared" si="7"/>
        <v>0</v>
      </c>
      <c r="Q65" s="175">
        <f t="shared" si="7"/>
        <v>0</v>
      </c>
      <c r="R65" s="175">
        <f t="shared" si="7"/>
        <v>0</v>
      </c>
      <c r="S65" s="175">
        <f t="shared" si="7"/>
        <v>0</v>
      </c>
      <c r="T65" s="175">
        <f t="shared" si="7"/>
        <v>0</v>
      </c>
      <c r="U65" s="175">
        <f t="shared" si="7"/>
        <v>0</v>
      </c>
      <c r="V65" s="175">
        <f t="shared" si="7"/>
        <v>0</v>
      </c>
      <c r="W65" s="175">
        <f t="shared" si="7"/>
        <v>0</v>
      </c>
      <c r="X65" s="175">
        <f t="shared" si="7"/>
        <v>0</v>
      </c>
    </row>
    <row r="66" spans="2:24" ht="15" customHeight="1">
      <c r="B66" s="170"/>
      <c r="C66" s="172"/>
      <c r="D66" s="173"/>
      <c r="E66" s="118">
        <f>IF(ISBLANK($B66),0,VLOOKUP($B66,Listen!$C$4:$E$47,2,FALSE))</f>
        <v>0</v>
      </c>
      <c r="F66" s="118">
        <f>IF(ISBLANK($B66),0,VLOOKUP($B66,Listen!$C$4:$E$47,3,FALSE))</f>
        <v>0</v>
      </c>
      <c r="G66" s="175">
        <f t="shared" si="8"/>
        <v>0</v>
      </c>
      <c r="H66" s="175">
        <f t="shared" si="8"/>
        <v>0</v>
      </c>
      <c r="I66" s="175">
        <f t="shared" si="8"/>
        <v>0</v>
      </c>
      <c r="J66" s="175">
        <f t="shared" si="8"/>
        <v>0</v>
      </c>
      <c r="K66" s="175">
        <f t="shared" si="8"/>
        <v>0</v>
      </c>
      <c r="L66" s="175">
        <f t="shared" si="8"/>
        <v>0</v>
      </c>
      <c r="M66" s="175">
        <f t="shared" si="2"/>
        <v>0</v>
      </c>
      <c r="N66" s="175">
        <f t="shared" si="7"/>
        <v>0</v>
      </c>
      <c r="O66" s="175">
        <f t="shared" si="7"/>
        <v>0</v>
      </c>
      <c r="P66" s="175">
        <f t="shared" si="7"/>
        <v>0</v>
      </c>
      <c r="Q66" s="175">
        <f t="shared" si="7"/>
        <v>0</v>
      </c>
      <c r="R66" s="175">
        <f t="shared" si="7"/>
        <v>0</v>
      </c>
      <c r="S66" s="175">
        <f t="shared" si="7"/>
        <v>0</v>
      </c>
      <c r="T66" s="175">
        <f t="shared" si="7"/>
        <v>0</v>
      </c>
      <c r="U66" s="175">
        <f t="shared" si="7"/>
        <v>0</v>
      </c>
      <c r="V66" s="175">
        <f t="shared" si="7"/>
        <v>0</v>
      </c>
      <c r="W66" s="175">
        <f t="shared" si="7"/>
        <v>0</v>
      </c>
      <c r="X66" s="175">
        <f t="shared" si="7"/>
        <v>0</v>
      </c>
    </row>
    <row r="67" spans="2:24" ht="15" customHeight="1">
      <c r="B67" s="170"/>
      <c r="C67" s="172"/>
      <c r="D67" s="173"/>
      <c r="E67" s="118">
        <f>IF(ISBLANK($B67),0,VLOOKUP($B67,Listen!$C$4:$E$47,2,FALSE))</f>
        <v>0</v>
      </c>
      <c r="F67" s="118">
        <f>IF(ISBLANK($B67),0,VLOOKUP($B67,Listen!$C$4:$E$47,3,FALSE))</f>
        <v>0</v>
      </c>
      <c r="G67" s="175">
        <f t="shared" si="8"/>
        <v>0</v>
      </c>
      <c r="H67" s="175">
        <f t="shared" si="8"/>
        <v>0</v>
      </c>
      <c r="I67" s="175">
        <f t="shared" si="8"/>
        <v>0</v>
      </c>
      <c r="J67" s="175">
        <f t="shared" si="8"/>
        <v>0</v>
      </c>
      <c r="K67" s="175">
        <f t="shared" si="8"/>
        <v>0</v>
      </c>
      <c r="L67" s="175">
        <f t="shared" si="8"/>
        <v>0</v>
      </c>
      <c r="M67" s="175">
        <f t="shared" si="2"/>
        <v>0</v>
      </c>
      <c r="N67" s="175">
        <f t="shared" si="7"/>
        <v>0</v>
      </c>
      <c r="O67" s="175">
        <f t="shared" si="7"/>
        <v>0</v>
      </c>
      <c r="P67" s="175">
        <f t="shared" si="7"/>
        <v>0</v>
      </c>
      <c r="Q67" s="175">
        <f t="shared" si="7"/>
        <v>0</v>
      </c>
      <c r="R67" s="175">
        <f t="shared" si="7"/>
        <v>0</v>
      </c>
      <c r="S67" s="175">
        <f t="shared" si="7"/>
        <v>0</v>
      </c>
      <c r="T67" s="175">
        <f t="shared" si="7"/>
        <v>0</v>
      </c>
      <c r="U67" s="175">
        <f t="shared" si="7"/>
        <v>0</v>
      </c>
      <c r="V67" s="175">
        <f t="shared" si="7"/>
        <v>0</v>
      </c>
      <c r="W67" s="175">
        <f t="shared" si="7"/>
        <v>0</v>
      </c>
      <c r="X67" s="175">
        <f t="shared" si="7"/>
        <v>0</v>
      </c>
    </row>
    <row r="68" spans="2:24" ht="15" customHeight="1">
      <c r="B68" s="170"/>
      <c r="C68" s="172"/>
      <c r="D68" s="173"/>
      <c r="E68" s="118">
        <f>IF(ISBLANK($B68),0,VLOOKUP($B68,Listen!$C$4:$E$47,2,FALSE))</f>
        <v>0</v>
      </c>
      <c r="F68" s="118">
        <f>IF(ISBLANK($B68),0,VLOOKUP($B68,Listen!$C$4:$E$47,3,FALSE))</f>
        <v>0</v>
      </c>
      <c r="G68" s="175">
        <f t="shared" si="8"/>
        <v>0</v>
      </c>
      <c r="H68" s="175">
        <f t="shared" si="8"/>
        <v>0</v>
      </c>
      <c r="I68" s="175">
        <f t="shared" si="8"/>
        <v>0</v>
      </c>
      <c r="J68" s="175">
        <f t="shared" si="8"/>
        <v>0</v>
      </c>
      <c r="K68" s="175">
        <f t="shared" si="8"/>
        <v>0</v>
      </c>
      <c r="L68" s="175">
        <f t="shared" si="8"/>
        <v>0</v>
      </c>
      <c r="M68" s="175">
        <f t="shared" si="2"/>
        <v>0</v>
      </c>
      <c r="N68" s="175">
        <f t="shared" si="7"/>
        <v>0</v>
      </c>
      <c r="O68" s="175">
        <f t="shared" si="7"/>
        <v>0</v>
      </c>
      <c r="P68" s="175">
        <f t="shared" si="7"/>
        <v>0</v>
      </c>
      <c r="Q68" s="175">
        <f t="shared" si="7"/>
        <v>0</v>
      </c>
      <c r="R68" s="175">
        <f t="shared" si="7"/>
        <v>0</v>
      </c>
      <c r="S68" s="175">
        <f t="shared" si="7"/>
        <v>0</v>
      </c>
      <c r="T68" s="175">
        <f t="shared" si="7"/>
        <v>0</v>
      </c>
      <c r="U68" s="175">
        <f t="shared" si="7"/>
        <v>0</v>
      </c>
      <c r="V68" s="175">
        <f t="shared" si="7"/>
        <v>0</v>
      </c>
      <c r="W68" s="175">
        <f t="shared" si="7"/>
        <v>0</v>
      </c>
      <c r="X68" s="175">
        <f t="shared" si="7"/>
        <v>0</v>
      </c>
    </row>
    <row r="69" spans="2:24" ht="15" customHeight="1">
      <c r="B69" s="170"/>
      <c r="C69" s="172"/>
      <c r="D69" s="173"/>
      <c r="E69" s="118">
        <f>IF(ISBLANK($B69),0,VLOOKUP($B69,Listen!$C$4:$E$47,2,FALSE))</f>
        <v>0</v>
      </c>
      <c r="F69" s="118">
        <f>IF(ISBLANK($B69),0,VLOOKUP($B69,Listen!$C$4:$E$47,3,FALSE))</f>
        <v>0</v>
      </c>
      <c r="G69" s="175">
        <f t="shared" si="8"/>
        <v>0</v>
      </c>
      <c r="H69" s="175">
        <f t="shared" si="8"/>
        <v>0</v>
      </c>
      <c r="I69" s="175">
        <f t="shared" si="8"/>
        <v>0</v>
      </c>
      <c r="J69" s="175">
        <f t="shared" si="8"/>
        <v>0</v>
      </c>
      <c r="K69" s="175">
        <f t="shared" si="8"/>
        <v>0</v>
      </c>
      <c r="L69" s="175">
        <f t="shared" si="8"/>
        <v>0</v>
      </c>
      <c r="M69" s="175">
        <f t="shared" si="2"/>
        <v>0</v>
      </c>
      <c r="N69" s="175">
        <f t="shared" si="7"/>
        <v>0</v>
      </c>
      <c r="O69" s="175">
        <f t="shared" si="7"/>
        <v>0</v>
      </c>
      <c r="P69" s="175">
        <f t="shared" si="7"/>
        <v>0</v>
      </c>
      <c r="Q69" s="175">
        <f t="shared" si="7"/>
        <v>0</v>
      </c>
      <c r="R69" s="175">
        <f t="shared" si="7"/>
        <v>0</v>
      </c>
      <c r="S69" s="175">
        <f t="shared" si="7"/>
        <v>0</v>
      </c>
      <c r="T69" s="175">
        <f t="shared" si="7"/>
        <v>0</v>
      </c>
      <c r="U69" s="175">
        <f t="shared" si="7"/>
        <v>0</v>
      </c>
      <c r="V69" s="175">
        <f t="shared" si="7"/>
        <v>0</v>
      </c>
      <c r="W69" s="175">
        <f t="shared" si="7"/>
        <v>0</v>
      </c>
      <c r="X69" s="175">
        <f t="shared" si="7"/>
        <v>0</v>
      </c>
    </row>
    <row r="70" spans="2:24" ht="15" customHeight="1">
      <c r="B70" s="170"/>
      <c r="C70" s="172"/>
      <c r="D70" s="173"/>
      <c r="E70" s="118">
        <f>IF(ISBLANK($B70),0,VLOOKUP($B70,Listen!$C$4:$E$47,2,FALSE))</f>
        <v>0</v>
      </c>
      <c r="F70" s="118">
        <f>IF(ISBLANK($B70),0,VLOOKUP($B70,Listen!$C$4:$E$47,3,FALSE))</f>
        <v>0</v>
      </c>
      <c r="G70" s="175">
        <f t="shared" si="8"/>
        <v>0</v>
      </c>
      <c r="H70" s="175">
        <f t="shared" si="8"/>
        <v>0</v>
      </c>
      <c r="I70" s="175">
        <f t="shared" si="8"/>
        <v>0</v>
      </c>
      <c r="J70" s="175">
        <f t="shared" si="8"/>
        <v>0</v>
      </c>
      <c r="K70" s="175">
        <f t="shared" si="8"/>
        <v>0</v>
      </c>
      <c r="L70" s="175">
        <f t="shared" si="8"/>
        <v>0</v>
      </c>
      <c r="M70" s="175">
        <f t="shared" si="2"/>
        <v>0</v>
      </c>
      <c r="N70" s="175">
        <f t="shared" si="7"/>
        <v>0</v>
      </c>
      <c r="O70" s="175">
        <f t="shared" si="7"/>
        <v>0</v>
      </c>
      <c r="P70" s="175">
        <f t="shared" si="7"/>
        <v>0</v>
      </c>
      <c r="Q70" s="175">
        <f t="shared" si="7"/>
        <v>0</v>
      </c>
      <c r="R70" s="175">
        <f t="shared" si="7"/>
        <v>0</v>
      </c>
      <c r="S70" s="175">
        <f t="shared" si="7"/>
        <v>0</v>
      </c>
      <c r="T70" s="175">
        <f t="shared" si="7"/>
        <v>0</v>
      </c>
      <c r="U70" s="175">
        <f t="shared" si="7"/>
        <v>0</v>
      </c>
      <c r="V70" s="175">
        <f t="shared" si="7"/>
        <v>0</v>
      </c>
      <c r="W70" s="175">
        <f t="shared" si="7"/>
        <v>0</v>
      </c>
      <c r="X70" s="175">
        <f t="shared" si="7"/>
        <v>0</v>
      </c>
    </row>
    <row r="71" spans="2:24" ht="15" customHeight="1">
      <c r="B71" s="170"/>
      <c r="C71" s="172"/>
      <c r="D71" s="173"/>
      <c r="E71" s="118">
        <f>IF(ISBLANK($B71),0,VLOOKUP($B71,Listen!$C$4:$E$47,2,FALSE))</f>
        <v>0</v>
      </c>
      <c r="F71" s="118">
        <f>IF(ISBLANK($B71),0,VLOOKUP($B71,Listen!$C$4:$E$47,3,FALSE))</f>
        <v>0</v>
      </c>
      <c r="G71" s="175">
        <f t="shared" si="8"/>
        <v>0</v>
      </c>
      <c r="H71" s="175">
        <f t="shared" si="8"/>
        <v>0</v>
      </c>
      <c r="I71" s="175">
        <f t="shared" si="8"/>
        <v>0</v>
      </c>
      <c r="J71" s="175">
        <f t="shared" si="8"/>
        <v>0</v>
      </c>
      <c r="K71" s="175">
        <f t="shared" si="8"/>
        <v>0</v>
      </c>
      <c r="L71" s="175">
        <f t="shared" si="8"/>
        <v>0</v>
      </c>
      <c r="M71" s="175">
        <f t="shared" si="2"/>
        <v>0</v>
      </c>
      <c r="N71" s="175">
        <f t="shared" si="7"/>
        <v>0</v>
      </c>
      <c r="O71" s="175">
        <f t="shared" si="7"/>
        <v>0</v>
      </c>
      <c r="P71" s="175">
        <f t="shared" si="7"/>
        <v>0</v>
      </c>
      <c r="Q71" s="175">
        <f t="shared" si="7"/>
        <v>0</v>
      </c>
      <c r="R71" s="175">
        <f t="shared" si="7"/>
        <v>0</v>
      </c>
      <c r="S71" s="175">
        <f t="shared" si="7"/>
        <v>0</v>
      </c>
      <c r="T71" s="175">
        <f t="shared" si="7"/>
        <v>0</v>
      </c>
      <c r="U71" s="175">
        <f t="shared" si="7"/>
        <v>0</v>
      </c>
      <c r="V71" s="175">
        <f t="shared" si="7"/>
        <v>0</v>
      </c>
      <c r="W71" s="175">
        <f t="shared" si="7"/>
        <v>0</v>
      </c>
      <c r="X71" s="175">
        <f t="shared" si="7"/>
        <v>0</v>
      </c>
    </row>
    <row r="72" spans="2:24" ht="15" customHeight="1">
      <c r="B72" s="170"/>
      <c r="C72" s="172"/>
      <c r="D72" s="173"/>
      <c r="E72" s="118">
        <f>IF(ISBLANK($B72),0,VLOOKUP($B72,Listen!$C$4:$E$47,2,FALSE))</f>
        <v>0</v>
      </c>
      <c r="F72" s="118">
        <f>IF(ISBLANK($B72),0,VLOOKUP($B72,Listen!$C$4:$E$47,3,FALSE))</f>
        <v>0</v>
      </c>
      <c r="G72" s="175">
        <f t="shared" si="8"/>
        <v>0</v>
      </c>
      <c r="H72" s="175">
        <f t="shared" si="8"/>
        <v>0</v>
      </c>
      <c r="I72" s="175">
        <f t="shared" si="8"/>
        <v>0</v>
      </c>
      <c r="J72" s="175">
        <f t="shared" si="8"/>
        <v>0</v>
      </c>
      <c r="K72" s="175">
        <f t="shared" si="8"/>
        <v>0</v>
      </c>
      <c r="L72" s="175">
        <f t="shared" si="8"/>
        <v>0</v>
      </c>
      <c r="M72" s="175">
        <f t="shared" si="2"/>
        <v>0</v>
      </c>
      <c r="N72" s="175">
        <f t="shared" si="7"/>
        <v>0</v>
      </c>
      <c r="O72" s="175">
        <f t="shared" si="7"/>
        <v>0</v>
      </c>
      <c r="P72" s="175">
        <f t="shared" si="7"/>
        <v>0</v>
      </c>
      <c r="Q72" s="175">
        <f t="shared" si="7"/>
        <v>0</v>
      </c>
      <c r="R72" s="175">
        <f t="shared" si="7"/>
        <v>0</v>
      </c>
      <c r="S72" s="175">
        <f t="shared" si="7"/>
        <v>0</v>
      </c>
      <c r="T72" s="175">
        <f t="shared" si="7"/>
        <v>0</v>
      </c>
      <c r="U72" s="175">
        <f t="shared" si="7"/>
        <v>0</v>
      </c>
      <c r="V72" s="175">
        <f t="shared" si="7"/>
        <v>0</v>
      </c>
      <c r="W72" s="175">
        <f t="shared" si="7"/>
        <v>0</v>
      </c>
      <c r="X72" s="175">
        <f t="shared" si="7"/>
        <v>0</v>
      </c>
    </row>
    <row r="73" spans="2:24" ht="15" customHeight="1">
      <c r="B73" s="170"/>
      <c r="C73" s="172"/>
      <c r="D73" s="173"/>
      <c r="E73" s="118">
        <f>IF(ISBLANK($B73),0,VLOOKUP($B73,Listen!$C$4:$E$47,2,FALSE))</f>
        <v>0</v>
      </c>
      <c r="F73" s="118">
        <f>IF(ISBLANK($B73),0,VLOOKUP($B73,Listen!$C$4:$E$47,3,FALSE))</f>
        <v>0</v>
      </c>
      <c r="G73" s="175">
        <f t="shared" si="8"/>
        <v>0</v>
      </c>
      <c r="H73" s="175">
        <f t="shared" si="8"/>
        <v>0</v>
      </c>
      <c r="I73" s="175">
        <f t="shared" si="8"/>
        <v>0</v>
      </c>
      <c r="J73" s="175">
        <f t="shared" si="8"/>
        <v>0</v>
      </c>
      <c r="K73" s="175">
        <f t="shared" si="8"/>
        <v>0</v>
      </c>
      <c r="L73" s="175">
        <f t="shared" si="8"/>
        <v>0</v>
      </c>
      <c r="M73" s="175">
        <f t="shared" si="2"/>
        <v>0</v>
      </c>
      <c r="N73" s="175">
        <f t="shared" si="7"/>
        <v>0</v>
      </c>
      <c r="O73" s="175">
        <f t="shared" si="7"/>
        <v>0</v>
      </c>
      <c r="P73" s="175">
        <f t="shared" si="7"/>
        <v>0</v>
      </c>
      <c r="Q73" s="175">
        <f t="shared" si="7"/>
        <v>0</v>
      </c>
      <c r="R73" s="175">
        <f t="shared" si="7"/>
        <v>0</v>
      </c>
      <c r="S73" s="175">
        <f t="shared" si="7"/>
        <v>0</v>
      </c>
      <c r="T73" s="175">
        <f t="shared" si="7"/>
        <v>0</v>
      </c>
      <c r="U73" s="175">
        <f t="shared" si="7"/>
        <v>0</v>
      </c>
      <c r="V73" s="175">
        <f t="shared" si="7"/>
        <v>0</v>
      </c>
      <c r="W73" s="175">
        <f t="shared" si="7"/>
        <v>0</v>
      </c>
      <c r="X73" s="175">
        <f t="shared" si="7"/>
        <v>0</v>
      </c>
    </row>
    <row r="74" spans="2:24" ht="15" customHeight="1">
      <c r="B74" s="170"/>
      <c r="C74" s="172"/>
      <c r="D74" s="173"/>
      <c r="E74" s="118">
        <f>IF(ISBLANK($B74),0,VLOOKUP($B74,Listen!$C$4:$E$47,2,FALSE))</f>
        <v>0</v>
      </c>
      <c r="F74" s="118">
        <f>IF(ISBLANK($B74),0,VLOOKUP($B74,Listen!$C$4:$E$47,3,FALSE))</f>
        <v>0</v>
      </c>
      <c r="G74" s="175">
        <f t="shared" si="8"/>
        <v>0</v>
      </c>
      <c r="H74" s="175">
        <f t="shared" si="8"/>
        <v>0</v>
      </c>
      <c r="I74" s="175">
        <f t="shared" si="8"/>
        <v>0</v>
      </c>
      <c r="J74" s="175">
        <f t="shared" si="8"/>
        <v>0</v>
      </c>
      <c r="K74" s="175">
        <f t="shared" si="8"/>
        <v>0</v>
      </c>
      <c r="L74" s="175">
        <f t="shared" si="8"/>
        <v>0</v>
      </c>
      <c r="M74" s="175">
        <f t="shared" ref="M74:X128" si="9">$E74</f>
        <v>0</v>
      </c>
      <c r="N74" s="175">
        <f t="shared" si="7"/>
        <v>0</v>
      </c>
      <c r="O74" s="175">
        <f t="shared" si="7"/>
        <v>0</v>
      </c>
      <c r="P74" s="175">
        <f t="shared" si="7"/>
        <v>0</v>
      </c>
      <c r="Q74" s="175">
        <f t="shared" si="7"/>
        <v>0</v>
      </c>
      <c r="R74" s="175">
        <f t="shared" si="7"/>
        <v>0</v>
      </c>
      <c r="S74" s="175">
        <f t="shared" si="7"/>
        <v>0</v>
      </c>
      <c r="T74" s="175">
        <f t="shared" si="7"/>
        <v>0</v>
      </c>
      <c r="U74" s="175">
        <f t="shared" si="7"/>
        <v>0</v>
      </c>
      <c r="V74" s="175">
        <f t="shared" si="7"/>
        <v>0</v>
      </c>
      <c r="W74" s="175">
        <f t="shared" si="7"/>
        <v>0</v>
      </c>
      <c r="X74" s="175">
        <f t="shared" si="7"/>
        <v>0</v>
      </c>
    </row>
    <row r="75" spans="2:24" ht="15" customHeight="1">
      <c r="B75" s="170"/>
      <c r="C75" s="172"/>
      <c r="D75" s="173"/>
      <c r="E75" s="118">
        <f>IF(ISBLANK($B75),0,VLOOKUP($B75,Listen!$C$4:$E$47,2,FALSE))</f>
        <v>0</v>
      </c>
      <c r="F75" s="118">
        <f>IF(ISBLANK($B75),0,VLOOKUP($B75,Listen!$C$4:$E$47,3,FALSE))</f>
        <v>0</v>
      </c>
      <c r="G75" s="175">
        <f t="shared" si="8"/>
        <v>0</v>
      </c>
      <c r="H75" s="175">
        <f t="shared" si="8"/>
        <v>0</v>
      </c>
      <c r="I75" s="175">
        <f t="shared" si="8"/>
        <v>0</v>
      </c>
      <c r="J75" s="175">
        <f t="shared" si="8"/>
        <v>0</v>
      </c>
      <c r="K75" s="175">
        <f t="shared" si="8"/>
        <v>0</v>
      </c>
      <c r="L75" s="175">
        <f t="shared" si="8"/>
        <v>0</v>
      </c>
      <c r="M75" s="175">
        <f t="shared" si="9"/>
        <v>0</v>
      </c>
      <c r="N75" s="175">
        <f t="shared" si="7"/>
        <v>0</v>
      </c>
      <c r="O75" s="175">
        <f t="shared" si="7"/>
        <v>0</v>
      </c>
      <c r="P75" s="175">
        <f t="shared" si="7"/>
        <v>0</v>
      </c>
      <c r="Q75" s="175">
        <f t="shared" si="7"/>
        <v>0</v>
      </c>
      <c r="R75" s="175">
        <f t="shared" si="7"/>
        <v>0</v>
      </c>
      <c r="S75" s="175">
        <f t="shared" si="7"/>
        <v>0</v>
      </c>
      <c r="T75" s="175">
        <f t="shared" si="7"/>
        <v>0</v>
      </c>
      <c r="U75" s="175">
        <f t="shared" si="7"/>
        <v>0</v>
      </c>
      <c r="V75" s="175">
        <f t="shared" si="7"/>
        <v>0</v>
      </c>
      <c r="W75" s="175">
        <f t="shared" si="7"/>
        <v>0</v>
      </c>
      <c r="X75" s="175">
        <f t="shared" si="7"/>
        <v>0</v>
      </c>
    </row>
    <row r="76" spans="2:24" ht="15" customHeight="1">
      <c r="B76" s="170"/>
      <c r="C76" s="172"/>
      <c r="D76" s="173"/>
      <c r="E76" s="118">
        <f>IF(ISBLANK($B76),0,VLOOKUP($B76,Listen!$C$4:$E$47,2,FALSE))</f>
        <v>0</v>
      </c>
      <c r="F76" s="118">
        <f>IF(ISBLANK($B76),0,VLOOKUP($B76,Listen!$C$4:$E$47,3,FALSE))</f>
        <v>0</v>
      </c>
      <c r="G76" s="175">
        <f t="shared" si="8"/>
        <v>0</v>
      </c>
      <c r="H76" s="175">
        <f t="shared" si="8"/>
        <v>0</v>
      </c>
      <c r="I76" s="175">
        <f t="shared" si="8"/>
        <v>0</v>
      </c>
      <c r="J76" s="175">
        <f t="shared" si="8"/>
        <v>0</v>
      </c>
      <c r="K76" s="175">
        <f t="shared" si="8"/>
        <v>0</v>
      </c>
      <c r="L76" s="175">
        <f t="shared" si="8"/>
        <v>0</v>
      </c>
      <c r="M76" s="175">
        <f t="shared" si="9"/>
        <v>0</v>
      </c>
      <c r="N76" s="175">
        <f t="shared" si="7"/>
        <v>0</v>
      </c>
      <c r="O76" s="175">
        <f t="shared" si="7"/>
        <v>0</v>
      </c>
      <c r="P76" s="175">
        <f t="shared" si="7"/>
        <v>0</v>
      </c>
      <c r="Q76" s="175">
        <f t="shared" si="7"/>
        <v>0</v>
      </c>
      <c r="R76" s="175">
        <f t="shared" si="7"/>
        <v>0</v>
      </c>
      <c r="S76" s="175">
        <f t="shared" si="7"/>
        <v>0</v>
      </c>
      <c r="T76" s="175">
        <f t="shared" si="7"/>
        <v>0</v>
      </c>
      <c r="U76" s="175">
        <f t="shared" si="7"/>
        <v>0</v>
      </c>
      <c r="V76" s="175">
        <f t="shared" si="7"/>
        <v>0</v>
      </c>
      <c r="W76" s="175">
        <f t="shared" si="7"/>
        <v>0</v>
      </c>
      <c r="X76" s="175">
        <f t="shared" si="7"/>
        <v>0</v>
      </c>
    </row>
    <row r="77" spans="2:24" ht="15" customHeight="1">
      <c r="B77" s="170"/>
      <c r="C77" s="172"/>
      <c r="D77" s="173"/>
      <c r="E77" s="118">
        <f>IF(ISBLANK($B77),0,VLOOKUP($B77,Listen!$C$4:$E$47,2,FALSE))</f>
        <v>0</v>
      </c>
      <c r="F77" s="118">
        <f>IF(ISBLANK($B77),0,VLOOKUP($B77,Listen!$C$4:$E$47,3,FALSE))</f>
        <v>0</v>
      </c>
      <c r="G77" s="175">
        <f t="shared" si="8"/>
        <v>0</v>
      </c>
      <c r="H77" s="175">
        <f t="shared" si="8"/>
        <v>0</v>
      </c>
      <c r="I77" s="175">
        <f t="shared" si="8"/>
        <v>0</v>
      </c>
      <c r="J77" s="175">
        <f t="shared" si="8"/>
        <v>0</v>
      </c>
      <c r="K77" s="175">
        <f t="shared" si="8"/>
        <v>0</v>
      </c>
      <c r="L77" s="175">
        <f t="shared" si="8"/>
        <v>0</v>
      </c>
      <c r="M77" s="175">
        <f t="shared" si="9"/>
        <v>0</v>
      </c>
      <c r="N77" s="175">
        <f t="shared" si="7"/>
        <v>0</v>
      </c>
      <c r="O77" s="175">
        <f t="shared" si="7"/>
        <v>0</v>
      </c>
      <c r="P77" s="175">
        <f t="shared" si="7"/>
        <v>0</v>
      </c>
      <c r="Q77" s="175">
        <f t="shared" si="7"/>
        <v>0</v>
      </c>
      <c r="R77" s="175">
        <f t="shared" si="7"/>
        <v>0</v>
      </c>
      <c r="S77" s="175">
        <f t="shared" si="7"/>
        <v>0</v>
      </c>
      <c r="T77" s="175">
        <f t="shared" si="7"/>
        <v>0</v>
      </c>
      <c r="U77" s="175">
        <f t="shared" si="7"/>
        <v>0</v>
      </c>
      <c r="V77" s="175">
        <f t="shared" si="7"/>
        <v>0</v>
      </c>
      <c r="W77" s="175">
        <f t="shared" si="7"/>
        <v>0</v>
      </c>
      <c r="X77" s="175">
        <f t="shared" si="7"/>
        <v>0</v>
      </c>
    </row>
    <row r="78" spans="2:24" ht="15" customHeight="1">
      <c r="B78" s="170"/>
      <c r="C78" s="172"/>
      <c r="D78" s="173"/>
      <c r="E78" s="118">
        <f>IF(ISBLANK($B78),0,VLOOKUP($B78,Listen!$C$4:$E$47,2,FALSE))</f>
        <v>0</v>
      </c>
      <c r="F78" s="118">
        <f>IF(ISBLANK($B78),0,VLOOKUP($B78,Listen!$C$4:$E$47,3,FALSE))</f>
        <v>0</v>
      </c>
      <c r="G78" s="175">
        <f t="shared" si="8"/>
        <v>0</v>
      </c>
      <c r="H78" s="175">
        <f t="shared" si="8"/>
        <v>0</v>
      </c>
      <c r="I78" s="175">
        <f t="shared" si="8"/>
        <v>0</v>
      </c>
      <c r="J78" s="175">
        <f t="shared" si="8"/>
        <v>0</v>
      </c>
      <c r="K78" s="175">
        <f t="shared" si="8"/>
        <v>0</v>
      </c>
      <c r="L78" s="175">
        <f t="shared" si="8"/>
        <v>0</v>
      </c>
      <c r="M78" s="175">
        <f t="shared" si="9"/>
        <v>0</v>
      </c>
      <c r="N78" s="175">
        <f t="shared" si="7"/>
        <v>0</v>
      </c>
      <c r="O78" s="175">
        <f t="shared" si="7"/>
        <v>0</v>
      </c>
      <c r="P78" s="175">
        <f t="shared" si="7"/>
        <v>0</v>
      </c>
      <c r="Q78" s="175">
        <f t="shared" si="7"/>
        <v>0</v>
      </c>
      <c r="R78" s="175">
        <f t="shared" si="7"/>
        <v>0</v>
      </c>
      <c r="S78" s="175">
        <f t="shared" si="7"/>
        <v>0</v>
      </c>
      <c r="T78" s="175">
        <f t="shared" si="7"/>
        <v>0</v>
      </c>
      <c r="U78" s="175">
        <f t="shared" si="7"/>
        <v>0</v>
      </c>
      <c r="V78" s="175">
        <f t="shared" si="7"/>
        <v>0</v>
      </c>
      <c r="W78" s="175">
        <f t="shared" si="7"/>
        <v>0</v>
      </c>
      <c r="X78" s="175">
        <f t="shared" si="7"/>
        <v>0</v>
      </c>
    </row>
    <row r="79" spans="2:24" ht="15" customHeight="1">
      <c r="B79" s="170"/>
      <c r="C79" s="172"/>
      <c r="D79" s="173"/>
      <c r="E79" s="118">
        <f>IF(ISBLANK($B79),0,VLOOKUP($B79,Listen!$C$4:$E$47,2,FALSE))</f>
        <v>0</v>
      </c>
      <c r="F79" s="118">
        <f>IF(ISBLANK($B79),0,VLOOKUP($B79,Listen!$C$4:$E$47,3,FALSE))</f>
        <v>0</v>
      </c>
      <c r="G79" s="175">
        <f t="shared" si="8"/>
        <v>0</v>
      </c>
      <c r="H79" s="175">
        <f t="shared" si="8"/>
        <v>0</v>
      </c>
      <c r="I79" s="175">
        <f t="shared" si="8"/>
        <v>0</v>
      </c>
      <c r="J79" s="175">
        <f t="shared" si="8"/>
        <v>0</v>
      </c>
      <c r="K79" s="175">
        <f t="shared" si="8"/>
        <v>0</v>
      </c>
      <c r="L79" s="175">
        <f t="shared" si="8"/>
        <v>0</v>
      </c>
      <c r="M79" s="175">
        <f t="shared" si="9"/>
        <v>0</v>
      </c>
      <c r="N79" s="175">
        <f t="shared" si="7"/>
        <v>0</v>
      </c>
      <c r="O79" s="175">
        <f t="shared" si="7"/>
        <v>0</v>
      </c>
      <c r="P79" s="175">
        <f t="shared" si="7"/>
        <v>0</v>
      </c>
      <c r="Q79" s="175">
        <f t="shared" si="7"/>
        <v>0</v>
      </c>
      <c r="R79" s="175">
        <f t="shared" si="7"/>
        <v>0</v>
      </c>
      <c r="S79" s="175">
        <f t="shared" si="7"/>
        <v>0</v>
      </c>
      <c r="T79" s="175">
        <f t="shared" si="7"/>
        <v>0</v>
      </c>
      <c r="U79" s="175">
        <f t="shared" si="7"/>
        <v>0</v>
      </c>
      <c r="V79" s="175">
        <f t="shared" si="7"/>
        <v>0</v>
      </c>
      <c r="W79" s="175">
        <f t="shared" si="7"/>
        <v>0</v>
      </c>
      <c r="X79" s="175">
        <f t="shared" si="7"/>
        <v>0</v>
      </c>
    </row>
    <row r="80" spans="2:24" ht="15" customHeight="1">
      <c r="B80" s="170"/>
      <c r="C80" s="172"/>
      <c r="D80" s="173"/>
      <c r="E80" s="118">
        <f>IF(ISBLANK($B80),0,VLOOKUP($B80,Listen!$C$4:$E$47,2,FALSE))</f>
        <v>0</v>
      </c>
      <c r="F80" s="118">
        <f>IF(ISBLANK($B80),0,VLOOKUP($B80,Listen!$C$4:$E$47,3,FALSE))</f>
        <v>0</v>
      </c>
      <c r="G80" s="175">
        <f t="shared" si="8"/>
        <v>0</v>
      </c>
      <c r="H80" s="175">
        <f t="shared" si="8"/>
        <v>0</v>
      </c>
      <c r="I80" s="175">
        <f t="shared" si="8"/>
        <v>0</v>
      </c>
      <c r="J80" s="175">
        <f t="shared" si="8"/>
        <v>0</v>
      </c>
      <c r="K80" s="175">
        <f t="shared" si="8"/>
        <v>0</v>
      </c>
      <c r="L80" s="175">
        <f t="shared" si="8"/>
        <v>0</v>
      </c>
      <c r="M80" s="175">
        <f t="shared" si="9"/>
        <v>0</v>
      </c>
      <c r="N80" s="175">
        <f t="shared" si="7"/>
        <v>0</v>
      </c>
      <c r="O80" s="175">
        <f t="shared" si="7"/>
        <v>0</v>
      </c>
      <c r="P80" s="175">
        <f t="shared" si="7"/>
        <v>0</v>
      </c>
      <c r="Q80" s="175">
        <f t="shared" si="7"/>
        <v>0</v>
      </c>
      <c r="R80" s="175">
        <f t="shared" si="7"/>
        <v>0</v>
      </c>
      <c r="S80" s="175">
        <f t="shared" si="7"/>
        <v>0</v>
      </c>
      <c r="T80" s="175">
        <f t="shared" si="7"/>
        <v>0</v>
      </c>
      <c r="U80" s="175">
        <f t="shared" si="7"/>
        <v>0</v>
      </c>
      <c r="V80" s="175">
        <f t="shared" si="7"/>
        <v>0</v>
      </c>
      <c r="W80" s="175">
        <f t="shared" si="7"/>
        <v>0</v>
      </c>
      <c r="X80" s="175">
        <f t="shared" si="7"/>
        <v>0</v>
      </c>
    </row>
    <row r="81" spans="2:24" ht="15" customHeight="1">
      <c r="B81" s="170"/>
      <c r="C81" s="172"/>
      <c r="D81" s="173"/>
      <c r="E81" s="118">
        <f>IF(ISBLANK($B81),0,VLOOKUP($B81,Listen!$C$4:$E$47,2,FALSE))</f>
        <v>0</v>
      </c>
      <c r="F81" s="118">
        <f>IF(ISBLANK($B81),0,VLOOKUP($B81,Listen!$C$4:$E$47,3,FALSE))</f>
        <v>0</v>
      </c>
      <c r="G81" s="175">
        <f t="shared" si="8"/>
        <v>0</v>
      </c>
      <c r="H81" s="175">
        <f t="shared" si="8"/>
        <v>0</v>
      </c>
      <c r="I81" s="175">
        <f t="shared" si="8"/>
        <v>0</v>
      </c>
      <c r="J81" s="175">
        <f t="shared" si="8"/>
        <v>0</v>
      </c>
      <c r="K81" s="175">
        <f t="shared" si="8"/>
        <v>0</v>
      </c>
      <c r="L81" s="175">
        <f t="shared" si="8"/>
        <v>0</v>
      </c>
      <c r="M81" s="175">
        <f t="shared" si="9"/>
        <v>0</v>
      </c>
      <c r="N81" s="175">
        <f t="shared" si="7"/>
        <v>0</v>
      </c>
      <c r="O81" s="175">
        <f t="shared" si="7"/>
        <v>0</v>
      </c>
      <c r="P81" s="175">
        <f t="shared" si="7"/>
        <v>0</v>
      </c>
      <c r="Q81" s="175">
        <f t="shared" si="7"/>
        <v>0</v>
      </c>
      <c r="R81" s="175">
        <f t="shared" si="7"/>
        <v>0</v>
      </c>
      <c r="S81" s="175">
        <f t="shared" si="7"/>
        <v>0</v>
      </c>
      <c r="T81" s="175">
        <f t="shared" si="7"/>
        <v>0</v>
      </c>
      <c r="U81" s="175">
        <f t="shared" si="7"/>
        <v>0</v>
      </c>
      <c r="V81" s="175">
        <f t="shared" si="7"/>
        <v>0</v>
      </c>
      <c r="W81" s="175">
        <f t="shared" si="7"/>
        <v>0</v>
      </c>
      <c r="X81" s="175">
        <f t="shared" si="7"/>
        <v>0</v>
      </c>
    </row>
    <row r="82" spans="2:24" ht="15" customHeight="1">
      <c r="B82" s="170"/>
      <c r="C82" s="172"/>
      <c r="D82" s="173"/>
      <c r="E82" s="118">
        <f>IF(ISBLANK($B82),0,VLOOKUP($B82,Listen!$C$4:$E$47,2,FALSE))</f>
        <v>0</v>
      </c>
      <c r="F82" s="118">
        <f>IF(ISBLANK($B82),0,VLOOKUP($B82,Listen!$C$4:$E$47,3,FALSE))</f>
        <v>0</v>
      </c>
      <c r="G82" s="175">
        <f t="shared" si="8"/>
        <v>0</v>
      </c>
      <c r="H82" s="175">
        <f t="shared" si="8"/>
        <v>0</v>
      </c>
      <c r="I82" s="175">
        <f t="shared" si="8"/>
        <v>0</v>
      </c>
      <c r="J82" s="175">
        <f t="shared" si="8"/>
        <v>0</v>
      </c>
      <c r="K82" s="175">
        <f t="shared" si="8"/>
        <v>0</v>
      </c>
      <c r="L82" s="175">
        <f t="shared" si="8"/>
        <v>0</v>
      </c>
      <c r="M82" s="175">
        <f t="shared" si="9"/>
        <v>0</v>
      </c>
      <c r="N82" s="175">
        <f t="shared" si="7"/>
        <v>0</v>
      </c>
      <c r="O82" s="175">
        <f t="shared" si="7"/>
        <v>0</v>
      </c>
      <c r="P82" s="175">
        <f t="shared" si="7"/>
        <v>0</v>
      </c>
      <c r="Q82" s="175">
        <f t="shared" si="7"/>
        <v>0</v>
      </c>
      <c r="R82" s="175">
        <f t="shared" si="7"/>
        <v>0</v>
      </c>
      <c r="S82" s="175">
        <f t="shared" si="7"/>
        <v>0</v>
      </c>
      <c r="T82" s="175">
        <f t="shared" si="7"/>
        <v>0</v>
      </c>
      <c r="U82" s="175">
        <f t="shared" si="7"/>
        <v>0</v>
      </c>
      <c r="V82" s="175">
        <f t="shared" si="7"/>
        <v>0</v>
      </c>
      <c r="W82" s="175">
        <f t="shared" si="7"/>
        <v>0</v>
      </c>
      <c r="X82" s="175">
        <f t="shared" si="7"/>
        <v>0</v>
      </c>
    </row>
    <row r="83" spans="2:24" ht="15" customHeight="1">
      <c r="B83" s="170"/>
      <c r="C83" s="172"/>
      <c r="D83" s="173"/>
      <c r="E83" s="118">
        <f>IF(ISBLANK($B83),0,VLOOKUP($B83,Listen!$C$4:$E$47,2,FALSE))</f>
        <v>0</v>
      </c>
      <c r="F83" s="118">
        <f>IF(ISBLANK($B83),0,VLOOKUP($B83,Listen!$C$4:$E$47,3,FALSE))</f>
        <v>0</v>
      </c>
      <c r="G83" s="175">
        <f t="shared" si="8"/>
        <v>0</v>
      </c>
      <c r="H83" s="175">
        <f t="shared" si="8"/>
        <v>0</v>
      </c>
      <c r="I83" s="175">
        <f t="shared" si="8"/>
        <v>0</v>
      </c>
      <c r="J83" s="175">
        <f t="shared" si="8"/>
        <v>0</v>
      </c>
      <c r="K83" s="175">
        <f t="shared" si="8"/>
        <v>0</v>
      </c>
      <c r="L83" s="175">
        <f t="shared" si="8"/>
        <v>0</v>
      </c>
      <c r="M83" s="175">
        <f t="shared" si="9"/>
        <v>0</v>
      </c>
      <c r="N83" s="175">
        <f t="shared" si="7"/>
        <v>0</v>
      </c>
      <c r="O83" s="175">
        <f t="shared" si="7"/>
        <v>0</v>
      </c>
      <c r="P83" s="175">
        <f t="shared" si="7"/>
        <v>0</v>
      </c>
      <c r="Q83" s="175">
        <f t="shared" si="7"/>
        <v>0</v>
      </c>
      <c r="R83" s="175">
        <f t="shared" si="7"/>
        <v>0</v>
      </c>
      <c r="S83" s="175">
        <f t="shared" si="7"/>
        <v>0</v>
      </c>
      <c r="T83" s="175">
        <f t="shared" si="7"/>
        <v>0</v>
      </c>
      <c r="U83" s="175">
        <f t="shared" si="7"/>
        <v>0</v>
      </c>
      <c r="V83" s="175">
        <f t="shared" si="7"/>
        <v>0</v>
      </c>
      <c r="W83" s="175">
        <f t="shared" si="7"/>
        <v>0</v>
      </c>
      <c r="X83" s="175">
        <f t="shared" si="7"/>
        <v>0</v>
      </c>
    </row>
    <row r="84" spans="2:24" ht="15" customHeight="1">
      <c r="B84" s="170"/>
      <c r="C84" s="172"/>
      <c r="D84" s="173"/>
      <c r="E84" s="118">
        <f>IF(ISBLANK($B84),0,VLOOKUP($B84,Listen!$C$4:$E$47,2,FALSE))</f>
        <v>0</v>
      </c>
      <c r="F84" s="118">
        <f>IF(ISBLANK($B84),0,VLOOKUP($B84,Listen!$C$4:$E$47,3,FALSE))</f>
        <v>0</v>
      </c>
      <c r="G84" s="175">
        <f t="shared" si="8"/>
        <v>0</v>
      </c>
      <c r="H84" s="175">
        <f t="shared" si="8"/>
        <v>0</v>
      </c>
      <c r="I84" s="175">
        <f t="shared" si="8"/>
        <v>0</v>
      </c>
      <c r="J84" s="175">
        <f t="shared" si="8"/>
        <v>0</v>
      </c>
      <c r="K84" s="175">
        <f t="shared" si="8"/>
        <v>0</v>
      </c>
      <c r="L84" s="175">
        <f t="shared" si="8"/>
        <v>0</v>
      </c>
      <c r="M84" s="175">
        <f t="shared" si="9"/>
        <v>0</v>
      </c>
      <c r="N84" s="175">
        <f t="shared" si="7"/>
        <v>0</v>
      </c>
      <c r="O84" s="175">
        <f t="shared" si="7"/>
        <v>0</v>
      </c>
      <c r="P84" s="175">
        <f t="shared" si="7"/>
        <v>0</v>
      </c>
      <c r="Q84" s="175">
        <f t="shared" si="7"/>
        <v>0</v>
      </c>
      <c r="R84" s="175">
        <f t="shared" si="7"/>
        <v>0</v>
      </c>
      <c r="S84" s="175">
        <f t="shared" si="7"/>
        <v>0</v>
      </c>
      <c r="T84" s="175">
        <f t="shared" si="7"/>
        <v>0</v>
      </c>
      <c r="U84" s="175">
        <f t="shared" si="7"/>
        <v>0</v>
      </c>
      <c r="V84" s="175">
        <f t="shared" si="7"/>
        <v>0</v>
      </c>
      <c r="W84" s="175">
        <f t="shared" si="7"/>
        <v>0</v>
      </c>
      <c r="X84" s="175">
        <f t="shared" si="7"/>
        <v>0</v>
      </c>
    </row>
    <row r="85" spans="2:24" ht="15" customHeight="1">
      <c r="B85" s="170"/>
      <c r="C85" s="172"/>
      <c r="D85" s="173"/>
      <c r="E85" s="118">
        <f>IF(ISBLANK($B85),0,VLOOKUP($B85,Listen!$C$4:$E$47,2,FALSE))</f>
        <v>0</v>
      </c>
      <c r="F85" s="118">
        <f>IF(ISBLANK($B85),0,VLOOKUP($B85,Listen!$C$4:$E$47,3,FALSE))</f>
        <v>0</v>
      </c>
      <c r="G85" s="175">
        <f t="shared" si="8"/>
        <v>0</v>
      </c>
      <c r="H85" s="175">
        <f t="shared" si="8"/>
        <v>0</v>
      </c>
      <c r="I85" s="175">
        <f t="shared" si="8"/>
        <v>0</v>
      </c>
      <c r="J85" s="175">
        <f t="shared" si="8"/>
        <v>0</v>
      </c>
      <c r="K85" s="175">
        <f t="shared" si="8"/>
        <v>0</v>
      </c>
      <c r="L85" s="175">
        <f t="shared" si="8"/>
        <v>0</v>
      </c>
      <c r="M85" s="175">
        <f t="shared" si="9"/>
        <v>0</v>
      </c>
      <c r="N85" s="175">
        <f t="shared" si="7"/>
        <v>0</v>
      </c>
      <c r="O85" s="175">
        <f t="shared" si="7"/>
        <v>0</v>
      </c>
      <c r="P85" s="175">
        <f t="shared" si="7"/>
        <v>0</v>
      </c>
      <c r="Q85" s="175">
        <f t="shared" si="7"/>
        <v>0</v>
      </c>
      <c r="R85" s="175">
        <f t="shared" si="7"/>
        <v>0</v>
      </c>
      <c r="S85" s="175">
        <f t="shared" si="7"/>
        <v>0</v>
      </c>
      <c r="T85" s="175">
        <f t="shared" si="7"/>
        <v>0</v>
      </c>
      <c r="U85" s="175">
        <f t="shared" si="7"/>
        <v>0</v>
      </c>
      <c r="V85" s="175">
        <f t="shared" si="7"/>
        <v>0</v>
      </c>
      <c r="W85" s="175">
        <f t="shared" si="7"/>
        <v>0</v>
      </c>
      <c r="X85" s="175">
        <f t="shared" si="7"/>
        <v>0</v>
      </c>
    </row>
    <row r="86" spans="2:24" ht="15" customHeight="1">
      <c r="B86" s="170"/>
      <c r="C86" s="172"/>
      <c r="D86" s="173"/>
      <c r="E86" s="118">
        <f>IF(ISBLANK($B86),0,VLOOKUP($B86,Listen!$C$4:$E$47,2,FALSE))</f>
        <v>0</v>
      </c>
      <c r="F86" s="118">
        <f>IF(ISBLANK($B86),0,VLOOKUP($B86,Listen!$C$4:$E$47,3,FALSE))</f>
        <v>0</v>
      </c>
      <c r="G86" s="175">
        <f t="shared" si="8"/>
        <v>0</v>
      </c>
      <c r="H86" s="175">
        <f t="shared" si="8"/>
        <v>0</v>
      </c>
      <c r="I86" s="175">
        <f t="shared" si="8"/>
        <v>0</v>
      </c>
      <c r="J86" s="175">
        <f t="shared" si="8"/>
        <v>0</v>
      </c>
      <c r="K86" s="175">
        <f t="shared" si="8"/>
        <v>0</v>
      </c>
      <c r="L86" s="175">
        <f t="shared" si="8"/>
        <v>0</v>
      </c>
      <c r="M86" s="175">
        <f t="shared" si="9"/>
        <v>0</v>
      </c>
      <c r="N86" s="175">
        <f t="shared" si="7"/>
        <v>0</v>
      </c>
      <c r="O86" s="175">
        <f t="shared" si="7"/>
        <v>0</v>
      </c>
      <c r="P86" s="175">
        <f t="shared" si="7"/>
        <v>0</v>
      </c>
      <c r="Q86" s="175">
        <f t="shared" si="7"/>
        <v>0</v>
      </c>
      <c r="R86" s="175">
        <f t="shared" si="7"/>
        <v>0</v>
      </c>
      <c r="S86" s="175">
        <f t="shared" si="7"/>
        <v>0</v>
      </c>
      <c r="T86" s="175">
        <f t="shared" si="7"/>
        <v>0</v>
      </c>
      <c r="U86" s="175">
        <f t="shared" si="7"/>
        <v>0</v>
      </c>
      <c r="V86" s="175">
        <f t="shared" si="7"/>
        <v>0</v>
      </c>
      <c r="W86" s="175">
        <f t="shared" ref="N86:X109" si="10">$E86</f>
        <v>0</v>
      </c>
      <c r="X86" s="175">
        <f t="shared" si="10"/>
        <v>0</v>
      </c>
    </row>
    <row r="87" spans="2:24" ht="15" customHeight="1">
      <c r="B87" s="170"/>
      <c r="C87" s="172"/>
      <c r="D87" s="173"/>
      <c r="E87" s="118">
        <f>IF(ISBLANK($B87),0,VLOOKUP($B87,Listen!$C$4:$E$47,2,FALSE))</f>
        <v>0</v>
      </c>
      <c r="F87" s="118">
        <f>IF(ISBLANK($B87),0,VLOOKUP($B87,Listen!$C$4:$E$47,3,FALSE))</f>
        <v>0</v>
      </c>
      <c r="G87" s="175">
        <f t="shared" si="8"/>
        <v>0</v>
      </c>
      <c r="H87" s="175">
        <f t="shared" si="8"/>
        <v>0</v>
      </c>
      <c r="I87" s="175">
        <f t="shared" si="8"/>
        <v>0</v>
      </c>
      <c r="J87" s="175">
        <f t="shared" si="8"/>
        <v>0</v>
      </c>
      <c r="K87" s="175">
        <f t="shared" si="8"/>
        <v>0</v>
      </c>
      <c r="L87" s="175">
        <f t="shared" si="8"/>
        <v>0</v>
      </c>
      <c r="M87" s="175">
        <f t="shared" si="9"/>
        <v>0</v>
      </c>
      <c r="N87" s="175">
        <f t="shared" si="10"/>
        <v>0</v>
      </c>
      <c r="O87" s="175">
        <f t="shared" si="10"/>
        <v>0</v>
      </c>
      <c r="P87" s="175">
        <f t="shared" si="10"/>
        <v>0</v>
      </c>
      <c r="Q87" s="175">
        <f t="shared" si="10"/>
        <v>0</v>
      </c>
      <c r="R87" s="175">
        <f t="shared" si="10"/>
        <v>0</v>
      </c>
      <c r="S87" s="175">
        <f t="shared" si="10"/>
        <v>0</v>
      </c>
      <c r="T87" s="175">
        <f t="shared" si="10"/>
        <v>0</v>
      </c>
      <c r="U87" s="175">
        <f t="shared" si="10"/>
        <v>0</v>
      </c>
      <c r="V87" s="175">
        <f t="shared" si="10"/>
        <v>0</v>
      </c>
      <c r="W87" s="175">
        <f t="shared" si="10"/>
        <v>0</v>
      </c>
      <c r="X87" s="175">
        <f t="shared" si="10"/>
        <v>0</v>
      </c>
    </row>
    <row r="88" spans="2:24" ht="15" customHeight="1">
      <c r="B88" s="170"/>
      <c r="C88" s="172"/>
      <c r="D88" s="173"/>
      <c r="E88" s="118">
        <f>IF(ISBLANK($B88),0,VLOOKUP($B88,Listen!$C$4:$E$47,2,FALSE))</f>
        <v>0</v>
      </c>
      <c r="F88" s="118">
        <f>IF(ISBLANK($B88),0,VLOOKUP($B88,Listen!$C$4:$E$47,3,FALSE))</f>
        <v>0</v>
      </c>
      <c r="G88" s="175">
        <f t="shared" si="8"/>
        <v>0</v>
      </c>
      <c r="H88" s="175">
        <f t="shared" si="8"/>
        <v>0</v>
      </c>
      <c r="I88" s="175">
        <f t="shared" si="8"/>
        <v>0</v>
      </c>
      <c r="J88" s="175">
        <f t="shared" si="8"/>
        <v>0</v>
      </c>
      <c r="K88" s="175">
        <f t="shared" si="8"/>
        <v>0</v>
      </c>
      <c r="L88" s="175">
        <f t="shared" si="8"/>
        <v>0</v>
      </c>
      <c r="M88" s="175">
        <f t="shared" si="9"/>
        <v>0</v>
      </c>
      <c r="N88" s="175">
        <f t="shared" si="10"/>
        <v>0</v>
      </c>
      <c r="O88" s="175">
        <f t="shared" si="10"/>
        <v>0</v>
      </c>
      <c r="P88" s="175">
        <f t="shared" si="10"/>
        <v>0</v>
      </c>
      <c r="Q88" s="175">
        <f t="shared" si="10"/>
        <v>0</v>
      </c>
      <c r="R88" s="175">
        <f t="shared" si="10"/>
        <v>0</v>
      </c>
      <c r="S88" s="175">
        <f t="shared" si="10"/>
        <v>0</v>
      </c>
      <c r="T88" s="175">
        <f t="shared" si="10"/>
        <v>0</v>
      </c>
      <c r="U88" s="175">
        <f t="shared" si="10"/>
        <v>0</v>
      </c>
      <c r="V88" s="175">
        <f t="shared" si="10"/>
        <v>0</v>
      </c>
      <c r="W88" s="175">
        <f t="shared" si="10"/>
        <v>0</v>
      </c>
      <c r="X88" s="175">
        <f t="shared" si="10"/>
        <v>0</v>
      </c>
    </row>
    <row r="89" spans="2:24" ht="15" customHeight="1">
      <c r="B89" s="170"/>
      <c r="C89" s="172"/>
      <c r="D89" s="173"/>
      <c r="E89" s="118">
        <f>IF(ISBLANK($B89),0,VLOOKUP($B89,Listen!$C$4:$E$47,2,FALSE))</f>
        <v>0</v>
      </c>
      <c r="F89" s="118">
        <f>IF(ISBLANK($B89),0,VLOOKUP($B89,Listen!$C$4:$E$47,3,FALSE))</f>
        <v>0</v>
      </c>
      <c r="G89" s="175">
        <f t="shared" si="8"/>
        <v>0</v>
      </c>
      <c r="H89" s="175">
        <f t="shared" si="8"/>
        <v>0</v>
      </c>
      <c r="I89" s="175">
        <f t="shared" si="8"/>
        <v>0</v>
      </c>
      <c r="J89" s="175">
        <f t="shared" si="8"/>
        <v>0</v>
      </c>
      <c r="K89" s="175">
        <f t="shared" si="8"/>
        <v>0</v>
      </c>
      <c r="L89" s="175">
        <f t="shared" si="8"/>
        <v>0</v>
      </c>
      <c r="M89" s="175">
        <f t="shared" si="9"/>
        <v>0</v>
      </c>
      <c r="N89" s="175">
        <f t="shared" si="10"/>
        <v>0</v>
      </c>
      <c r="O89" s="175">
        <f t="shared" si="10"/>
        <v>0</v>
      </c>
      <c r="P89" s="175">
        <f t="shared" si="10"/>
        <v>0</v>
      </c>
      <c r="Q89" s="175">
        <f t="shared" si="10"/>
        <v>0</v>
      </c>
      <c r="R89" s="175">
        <f t="shared" si="10"/>
        <v>0</v>
      </c>
      <c r="S89" s="175">
        <f t="shared" si="10"/>
        <v>0</v>
      </c>
      <c r="T89" s="175">
        <f t="shared" si="10"/>
        <v>0</v>
      </c>
      <c r="U89" s="175">
        <f t="shared" si="10"/>
        <v>0</v>
      </c>
      <c r="V89" s="175">
        <f t="shared" si="10"/>
        <v>0</v>
      </c>
      <c r="W89" s="175">
        <f t="shared" si="10"/>
        <v>0</v>
      </c>
      <c r="X89" s="175">
        <f t="shared" si="10"/>
        <v>0</v>
      </c>
    </row>
    <row r="90" spans="2:24" ht="15" customHeight="1">
      <c r="B90" s="170"/>
      <c r="C90" s="172"/>
      <c r="D90" s="173"/>
      <c r="E90" s="118">
        <f>IF(ISBLANK($B90),0,VLOOKUP($B90,Listen!$C$4:$E$47,2,FALSE))</f>
        <v>0</v>
      </c>
      <c r="F90" s="118">
        <f>IF(ISBLANK($B90),0,VLOOKUP($B90,Listen!$C$4:$E$47,3,FALSE))</f>
        <v>0</v>
      </c>
      <c r="G90" s="175">
        <f t="shared" si="8"/>
        <v>0</v>
      </c>
      <c r="H90" s="175">
        <f t="shared" si="8"/>
        <v>0</v>
      </c>
      <c r="I90" s="175">
        <f t="shared" si="8"/>
        <v>0</v>
      </c>
      <c r="J90" s="175">
        <f t="shared" si="8"/>
        <v>0</v>
      </c>
      <c r="K90" s="175">
        <f t="shared" si="8"/>
        <v>0</v>
      </c>
      <c r="L90" s="175">
        <f t="shared" si="8"/>
        <v>0</v>
      </c>
      <c r="M90" s="175">
        <f t="shared" si="9"/>
        <v>0</v>
      </c>
      <c r="N90" s="175">
        <f t="shared" si="10"/>
        <v>0</v>
      </c>
      <c r="O90" s="175">
        <f t="shared" si="10"/>
        <v>0</v>
      </c>
      <c r="P90" s="175">
        <f t="shared" si="10"/>
        <v>0</v>
      </c>
      <c r="Q90" s="175">
        <f t="shared" si="10"/>
        <v>0</v>
      </c>
      <c r="R90" s="175">
        <f t="shared" si="10"/>
        <v>0</v>
      </c>
      <c r="S90" s="175">
        <f t="shared" si="10"/>
        <v>0</v>
      </c>
      <c r="T90" s="175">
        <f t="shared" si="10"/>
        <v>0</v>
      </c>
      <c r="U90" s="175">
        <f t="shared" si="10"/>
        <v>0</v>
      </c>
      <c r="V90" s="175">
        <f t="shared" si="10"/>
        <v>0</v>
      </c>
      <c r="W90" s="175">
        <f t="shared" si="10"/>
        <v>0</v>
      </c>
      <c r="X90" s="175">
        <f t="shared" si="10"/>
        <v>0</v>
      </c>
    </row>
    <row r="91" spans="2:24" ht="15" customHeight="1">
      <c r="B91" s="170"/>
      <c r="C91" s="172"/>
      <c r="D91" s="173"/>
      <c r="E91" s="118">
        <f>IF(ISBLANK($B91),0,VLOOKUP($B91,Listen!$C$4:$E$47,2,FALSE))</f>
        <v>0</v>
      </c>
      <c r="F91" s="118">
        <f>IF(ISBLANK($B91),0,VLOOKUP($B91,Listen!$C$4:$E$47,3,FALSE))</f>
        <v>0</v>
      </c>
      <c r="G91" s="175">
        <f t="shared" si="8"/>
        <v>0</v>
      </c>
      <c r="H91" s="175">
        <f t="shared" si="8"/>
        <v>0</v>
      </c>
      <c r="I91" s="175">
        <f t="shared" si="8"/>
        <v>0</v>
      </c>
      <c r="J91" s="175">
        <f t="shared" si="8"/>
        <v>0</v>
      </c>
      <c r="K91" s="175">
        <f t="shared" si="8"/>
        <v>0</v>
      </c>
      <c r="L91" s="175">
        <f t="shared" si="8"/>
        <v>0</v>
      </c>
      <c r="M91" s="175">
        <f t="shared" si="9"/>
        <v>0</v>
      </c>
      <c r="N91" s="175">
        <f t="shared" si="10"/>
        <v>0</v>
      </c>
      <c r="O91" s="175">
        <f t="shared" si="10"/>
        <v>0</v>
      </c>
      <c r="P91" s="175">
        <f t="shared" si="10"/>
        <v>0</v>
      </c>
      <c r="Q91" s="175">
        <f t="shared" si="10"/>
        <v>0</v>
      </c>
      <c r="R91" s="175">
        <f t="shared" si="10"/>
        <v>0</v>
      </c>
      <c r="S91" s="175">
        <f t="shared" si="10"/>
        <v>0</v>
      </c>
      <c r="T91" s="175">
        <f t="shared" si="10"/>
        <v>0</v>
      </c>
      <c r="U91" s="175">
        <f t="shared" si="10"/>
        <v>0</v>
      </c>
      <c r="V91" s="175">
        <f t="shared" si="10"/>
        <v>0</v>
      </c>
      <c r="W91" s="175">
        <f t="shared" si="10"/>
        <v>0</v>
      </c>
      <c r="X91" s="175">
        <f t="shared" si="10"/>
        <v>0</v>
      </c>
    </row>
    <row r="92" spans="2:24" ht="15" customHeight="1">
      <c r="B92" s="170"/>
      <c r="C92" s="172"/>
      <c r="D92" s="173"/>
      <c r="E92" s="118">
        <f>IF(ISBLANK($B92),0,VLOOKUP($B92,Listen!$C$4:$E$47,2,FALSE))</f>
        <v>0</v>
      </c>
      <c r="F92" s="118">
        <f>IF(ISBLANK($B92),0,VLOOKUP($B92,Listen!$C$4:$E$47,3,FALSE))</f>
        <v>0</v>
      </c>
      <c r="G92" s="175">
        <f t="shared" si="8"/>
        <v>0</v>
      </c>
      <c r="H92" s="175">
        <f t="shared" si="8"/>
        <v>0</v>
      </c>
      <c r="I92" s="175">
        <f t="shared" si="8"/>
        <v>0</v>
      </c>
      <c r="J92" s="175">
        <f t="shared" si="8"/>
        <v>0</v>
      </c>
      <c r="K92" s="175">
        <f t="shared" si="8"/>
        <v>0</v>
      </c>
      <c r="L92" s="175">
        <f t="shared" si="8"/>
        <v>0</v>
      </c>
      <c r="M92" s="175">
        <f t="shared" si="9"/>
        <v>0</v>
      </c>
      <c r="N92" s="175">
        <f t="shared" si="10"/>
        <v>0</v>
      </c>
      <c r="O92" s="175">
        <f t="shared" si="10"/>
        <v>0</v>
      </c>
      <c r="P92" s="175">
        <f t="shared" si="10"/>
        <v>0</v>
      </c>
      <c r="Q92" s="175">
        <f t="shared" si="10"/>
        <v>0</v>
      </c>
      <c r="R92" s="175">
        <f t="shared" si="10"/>
        <v>0</v>
      </c>
      <c r="S92" s="175">
        <f t="shared" si="10"/>
        <v>0</v>
      </c>
      <c r="T92" s="175">
        <f t="shared" si="10"/>
        <v>0</v>
      </c>
      <c r="U92" s="175">
        <f t="shared" si="10"/>
        <v>0</v>
      </c>
      <c r="V92" s="175">
        <f t="shared" si="10"/>
        <v>0</v>
      </c>
      <c r="W92" s="175">
        <f t="shared" si="10"/>
        <v>0</v>
      </c>
      <c r="X92" s="175">
        <f t="shared" si="10"/>
        <v>0</v>
      </c>
    </row>
    <row r="93" spans="2:24" ht="15" customHeight="1">
      <c r="B93" s="170"/>
      <c r="C93" s="172"/>
      <c r="D93" s="173"/>
      <c r="E93" s="118">
        <f>IF(ISBLANK($B93),0,VLOOKUP($B93,Listen!$C$4:$E$47,2,FALSE))</f>
        <v>0</v>
      </c>
      <c r="F93" s="118">
        <f>IF(ISBLANK($B93),0,VLOOKUP($B93,Listen!$C$4:$E$47,3,FALSE))</f>
        <v>0</v>
      </c>
      <c r="G93" s="175">
        <f t="shared" si="8"/>
        <v>0</v>
      </c>
      <c r="H93" s="175">
        <f t="shared" si="8"/>
        <v>0</v>
      </c>
      <c r="I93" s="175">
        <f t="shared" si="8"/>
        <v>0</v>
      </c>
      <c r="J93" s="175">
        <f t="shared" si="8"/>
        <v>0</v>
      </c>
      <c r="K93" s="175">
        <f t="shared" si="8"/>
        <v>0</v>
      </c>
      <c r="L93" s="175">
        <f t="shared" si="8"/>
        <v>0</v>
      </c>
      <c r="M93" s="175">
        <f t="shared" si="9"/>
        <v>0</v>
      </c>
      <c r="N93" s="175">
        <f t="shared" si="10"/>
        <v>0</v>
      </c>
      <c r="O93" s="175">
        <f t="shared" si="10"/>
        <v>0</v>
      </c>
      <c r="P93" s="175">
        <f t="shared" si="10"/>
        <v>0</v>
      </c>
      <c r="Q93" s="175">
        <f t="shared" si="10"/>
        <v>0</v>
      </c>
      <c r="R93" s="175">
        <f t="shared" si="10"/>
        <v>0</v>
      </c>
      <c r="S93" s="175">
        <f t="shared" si="10"/>
        <v>0</v>
      </c>
      <c r="T93" s="175">
        <f t="shared" si="10"/>
        <v>0</v>
      </c>
      <c r="U93" s="175">
        <f t="shared" si="10"/>
        <v>0</v>
      </c>
      <c r="V93" s="175">
        <f t="shared" si="10"/>
        <v>0</v>
      </c>
      <c r="W93" s="175">
        <f t="shared" si="10"/>
        <v>0</v>
      </c>
      <c r="X93" s="175">
        <f t="shared" si="10"/>
        <v>0</v>
      </c>
    </row>
    <row r="94" spans="2:24" ht="15" customHeight="1">
      <c r="B94" s="170"/>
      <c r="C94" s="172"/>
      <c r="D94" s="173"/>
      <c r="E94" s="118">
        <f>IF(ISBLANK($B94),0,VLOOKUP($B94,Listen!$C$4:$E$47,2,FALSE))</f>
        <v>0</v>
      </c>
      <c r="F94" s="118">
        <f>IF(ISBLANK($B94),0,VLOOKUP($B94,Listen!$C$4:$E$47,3,FALSE))</f>
        <v>0</v>
      </c>
      <c r="G94" s="175">
        <f t="shared" si="8"/>
        <v>0</v>
      </c>
      <c r="H94" s="175">
        <f t="shared" si="8"/>
        <v>0</v>
      </c>
      <c r="I94" s="175">
        <f t="shared" si="8"/>
        <v>0</v>
      </c>
      <c r="J94" s="175">
        <f t="shared" si="8"/>
        <v>0</v>
      </c>
      <c r="K94" s="175">
        <f t="shared" si="8"/>
        <v>0</v>
      </c>
      <c r="L94" s="175">
        <f t="shared" si="8"/>
        <v>0</v>
      </c>
      <c r="M94" s="175">
        <f t="shared" si="9"/>
        <v>0</v>
      </c>
      <c r="N94" s="175">
        <f t="shared" si="10"/>
        <v>0</v>
      </c>
      <c r="O94" s="175">
        <f t="shared" si="10"/>
        <v>0</v>
      </c>
      <c r="P94" s="175">
        <f t="shared" si="10"/>
        <v>0</v>
      </c>
      <c r="Q94" s="175">
        <f t="shared" si="10"/>
        <v>0</v>
      </c>
      <c r="R94" s="175">
        <f t="shared" si="10"/>
        <v>0</v>
      </c>
      <c r="S94" s="175">
        <f t="shared" si="10"/>
        <v>0</v>
      </c>
      <c r="T94" s="175">
        <f t="shared" si="10"/>
        <v>0</v>
      </c>
      <c r="U94" s="175">
        <f t="shared" si="10"/>
        <v>0</v>
      </c>
      <c r="V94" s="175">
        <f t="shared" si="10"/>
        <v>0</v>
      </c>
      <c r="W94" s="175">
        <f t="shared" si="10"/>
        <v>0</v>
      </c>
      <c r="X94" s="175">
        <f t="shared" si="10"/>
        <v>0</v>
      </c>
    </row>
    <row r="95" spans="2:24" ht="15" customHeight="1">
      <c r="B95" s="170"/>
      <c r="C95" s="172"/>
      <c r="D95" s="173"/>
      <c r="E95" s="118">
        <f>IF(ISBLANK($B95),0,VLOOKUP($B95,Listen!$C$4:$E$47,2,FALSE))</f>
        <v>0</v>
      </c>
      <c r="F95" s="118">
        <f>IF(ISBLANK($B95),0,VLOOKUP($B95,Listen!$C$4:$E$47,3,FALSE))</f>
        <v>0</v>
      </c>
      <c r="G95" s="175">
        <f t="shared" si="8"/>
        <v>0</v>
      </c>
      <c r="H95" s="175">
        <f t="shared" si="8"/>
        <v>0</v>
      </c>
      <c r="I95" s="175">
        <f t="shared" si="8"/>
        <v>0</v>
      </c>
      <c r="J95" s="175">
        <f t="shared" si="8"/>
        <v>0</v>
      </c>
      <c r="K95" s="175">
        <f t="shared" si="8"/>
        <v>0</v>
      </c>
      <c r="L95" s="175">
        <f t="shared" si="8"/>
        <v>0</v>
      </c>
      <c r="M95" s="175">
        <f t="shared" si="9"/>
        <v>0</v>
      </c>
      <c r="N95" s="175">
        <f t="shared" si="10"/>
        <v>0</v>
      </c>
      <c r="O95" s="175">
        <f t="shared" si="10"/>
        <v>0</v>
      </c>
      <c r="P95" s="175">
        <f t="shared" si="10"/>
        <v>0</v>
      </c>
      <c r="Q95" s="175">
        <f t="shared" si="10"/>
        <v>0</v>
      </c>
      <c r="R95" s="175">
        <f t="shared" si="10"/>
        <v>0</v>
      </c>
      <c r="S95" s="175">
        <f t="shared" si="10"/>
        <v>0</v>
      </c>
      <c r="T95" s="175">
        <f t="shared" si="10"/>
        <v>0</v>
      </c>
      <c r="U95" s="175">
        <f t="shared" si="10"/>
        <v>0</v>
      </c>
      <c r="V95" s="175">
        <f t="shared" si="10"/>
        <v>0</v>
      </c>
      <c r="W95" s="175">
        <f t="shared" si="10"/>
        <v>0</v>
      </c>
      <c r="X95" s="175">
        <f t="shared" si="10"/>
        <v>0</v>
      </c>
    </row>
    <row r="96" spans="2:24" ht="15" customHeight="1">
      <c r="B96" s="170"/>
      <c r="C96" s="172"/>
      <c r="D96" s="173"/>
      <c r="E96" s="118">
        <f>IF(ISBLANK($B96),0,VLOOKUP($B96,Listen!$C$4:$E$47,2,FALSE))</f>
        <v>0</v>
      </c>
      <c r="F96" s="118">
        <f>IF(ISBLANK($B96),0,VLOOKUP($B96,Listen!$C$4:$E$47,3,FALSE))</f>
        <v>0</v>
      </c>
      <c r="G96" s="175">
        <f t="shared" si="8"/>
        <v>0</v>
      </c>
      <c r="H96" s="175">
        <f t="shared" si="8"/>
        <v>0</v>
      </c>
      <c r="I96" s="175">
        <f t="shared" si="8"/>
        <v>0</v>
      </c>
      <c r="J96" s="175">
        <f t="shared" si="8"/>
        <v>0</v>
      </c>
      <c r="K96" s="175">
        <f t="shared" si="8"/>
        <v>0</v>
      </c>
      <c r="L96" s="175">
        <f t="shared" si="8"/>
        <v>0</v>
      </c>
      <c r="M96" s="175">
        <f t="shared" si="9"/>
        <v>0</v>
      </c>
      <c r="N96" s="175">
        <f t="shared" si="10"/>
        <v>0</v>
      </c>
      <c r="O96" s="175">
        <f t="shared" si="10"/>
        <v>0</v>
      </c>
      <c r="P96" s="175">
        <f t="shared" si="10"/>
        <v>0</v>
      </c>
      <c r="Q96" s="175">
        <f t="shared" si="10"/>
        <v>0</v>
      </c>
      <c r="R96" s="175">
        <f t="shared" si="10"/>
        <v>0</v>
      </c>
      <c r="S96" s="175">
        <f t="shared" si="10"/>
        <v>0</v>
      </c>
      <c r="T96" s="175">
        <f t="shared" si="10"/>
        <v>0</v>
      </c>
      <c r="U96" s="175">
        <f t="shared" si="10"/>
        <v>0</v>
      </c>
      <c r="V96" s="175">
        <f t="shared" si="10"/>
        <v>0</v>
      </c>
      <c r="W96" s="175">
        <f t="shared" si="10"/>
        <v>0</v>
      </c>
      <c r="X96" s="175">
        <f t="shared" si="10"/>
        <v>0</v>
      </c>
    </row>
    <row r="97" spans="2:24" ht="15" customHeight="1">
      <c r="B97" s="170"/>
      <c r="C97" s="172"/>
      <c r="D97" s="173"/>
      <c r="E97" s="118">
        <f>IF(ISBLANK($B97),0,VLOOKUP($B97,Listen!$C$4:$E$47,2,FALSE))</f>
        <v>0</v>
      </c>
      <c r="F97" s="118">
        <f>IF(ISBLANK($B97),0,VLOOKUP($B97,Listen!$C$4:$E$47,3,FALSE))</f>
        <v>0</v>
      </c>
      <c r="G97" s="175">
        <f t="shared" si="8"/>
        <v>0</v>
      </c>
      <c r="H97" s="175">
        <f t="shared" si="8"/>
        <v>0</v>
      </c>
      <c r="I97" s="175">
        <f t="shared" si="8"/>
        <v>0</v>
      </c>
      <c r="J97" s="175">
        <f t="shared" si="8"/>
        <v>0</v>
      </c>
      <c r="K97" s="175">
        <f t="shared" si="8"/>
        <v>0</v>
      </c>
      <c r="L97" s="175">
        <f t="shared" si="8"/>
        <v>0</v>
      </c>
      <c r="M97" s="175">
        <f t="shared" si="9"/>
        <v>0</v>
      </c>
      <c r="N97" s="175">
        <f t="shared" si="10"/>
        <v>0</v>
      </c>
      <c r="O97" s="175">
        <f t="shared" si="10"/>
        <v>0</v>
      </c>
      <c r="P97" s="175">
        <f t="shared" si="10"/>
        <v>0</v>
      </c>
      <c r="Q97" s="175">
        <f t="shared" si="10"/>
        <v>0</v>
      </c>
      <c r="R97" s="175">
        <f t="shared" si="10"/>
        <v>0</v>
      </c>
      <c r="S97" s="175">
        <f t="shared" si="10"/>
        <v>0</v>
      </c>
      <c r="T97" s="175">
        <f t="shared" si="10"/>
        <v>0</v>
      </c>
      <c r="U97" s="175">
        <f t="shared" si="10"/>
        <v>0</v>
      </c>
      <c r="V97" s="175">
        <f t="shared" si="10"/>
        <v>0</v>
      </c>
      <c r="W97" s="175">
        <f t="shared" si="10"/>
        <v>0</v>
      </c>
      <c r="X97" s="175">
        <f t="shared" si="10"/>
        <v>0</v>
      </c>
    </row>
    <row r="98" spans="2:24" ht="15" customHeight="1">
      <c r="B98" s="170"/>
      <c r="C98" s="172"/>
      <c r="D98" s="173"/>
      <c r="E98" s="118">
        <f>IF(ISBLANK($B98),0,VLOOKUP($B98,Listen!$C$4:$E$47,2,FALSE))</f>
        <v>0</v>
      </c>
      <c r="F98" s="118">
        <f>IF(ISBLANK($B98),0,VLOOKUP($B98,Listen!$C$4:$E$47,3,FALSE))</f>
        <v>0</v>
      </c>
      <c r="G98" s="175">
        <f t="shared" si="8"/>
        <v>0</v>
      </c>
      <c r="H98" s="175">
        <f t="shared" si="8"/>
        <v>0</v>
      </c>
      <c r="I98" s="175">
        <f t="shared" si="8"/>
        <v>0</v>
      </c>
      <c r="J98" s="175">
        <f t="shared" si="8"/>
        <v>0</v>
      </c>
      <c r="K98" s="175">
        <f t="shared" si="8"/>
        <v>0</v>
      </c>
      <c r="L98" s="175">
        <f t="shared" si="8"/>
        <v>0</v>
      </c>
      <c r="M98" s="175">
        <f t="shared" si="9"/>
        <v>0</v>
      </c>
      <c r="N98" s="175">
        <f t="shared" si="10"/>
        <v>0</v>
      </c>
      <c r="O98" s="175">
        <f t="shared" si="10"/>
        <v>0</v>
      </c>
      <c r="P98" s="175">
        <f t="shared" si="10"/>
        <v>0</v>
      </c>
      <c r="Q98" s="175">
        <f t="shared" si="10"/>
        <v>0</v>
      </c>
      <c r="R98" s="175">
        <f t="shared" si="10"/>
        <v>0</v>
      </c>
      <c r="S98" s="175">
        <f t="shared" si="10"/>
        <v>0</v>
      </c>
      <c r="T98" s="175">
        <f t="shared" si="10"/>
        <v>0</v>
      </c>
      <c r="U98" s="175">
        <f t="shared" si="10"/>
        <v>0</v>
      </c>
      <c r="V98" s="175">
        <f t="shared" si="10"/>
        <v>0</v>
      </c>
      <c r="W98" s="175">
        <f t="shared" si="10"/>
        <v>0</v>
      </c>
      <c r="X98" s="175">
        <f t="shared" si="10"/>
        <v>0</v>
      </c>
    </row>
    <row r="99" spans="2:24" ht="15" customHeight="1">
      <c r="B99" s="170"/>
      <c r="C99" s="172"/>
      <c r="D99" s="173"/>
      <c r="E99" s="118">
        <f>IF(ISBLANK($B99),0,VLOOKUP($B99,Listen!$C$4:$E$47,2,FALSE))</f>
        <v>0</v>
      </c>
      <c r="F99" s="118">
        <f>IF(ISBLANK($B99),0,VLOOKUP($B99,Listen!$C$4:$E$47,3,FALSE))</f>
        <v>0</v>
      </c>
      <c r="G99" s="175">
        <f t="shared" si="8"/>
        <v>0</v>
      </c>
      <c r="H99" s="175">
        <f t="shared" si="8"/>
        <v>0</v>
      </c>
      <c r="I99" s="175">
        <f t="shared" si="8"/>
        <v>0</v>
      </c>
      <c r="J99" s="175">
        <f t="shared" si="8"/>
        <v>0</v>
      </c>
      <c r="K99" s="175">
        <f t="shared" si="8"/>
        <v>0</v>
      </c>
      <c r="L99" s="175">
        <f t="shared" si="8"/>
        <v>0</v>
      </c>
      <c r="M99" s="175">
        <f t="shared" si="9"/>
        <v>0</v>
      </c>
      <c r="N99" s="175">
        <f t="shared" si="10"/>
        <v>0</v>
      </c>
      <c r="O99" s="175">
        <f t="shared" si="10"/>
        <v>0</v>
      </c>
      <c r="P99" s="175">
        <f t="shared" si="10"/>
        <v>0</v>
      </c>
      <c r="Q99" s="175">
        <f t="shared" si="10"/>
        <v>0</v>
      </c>
      <c r="R99" s="175">
        <f t="shared" si="10"/>
        <v>0</v>
      </c>
      <c r="S99" s="175">
        <f t="shared" si="10"/>
        <v>0</v>
      </c>
      <c r="T99" s="175">
        <f t="shared" si="10"/>
        <v>0</v>
      </c>
      <c r="U99" s="175">
        <f t="shared" si="10"/>
        <v>0</v>
      </c>
      <c r="V99" s="175">
        <f t="shared" si="10"/>
        <v>0</v>
      </c>
      <c r="W99" s="175">
        <f t="shared" si="10"/>
        <v>0</v>
      </c>
      <c r="X99" s="175">
        <f t="shared" si="10"/>
        <v>0</v>
      </c>
    </row>
    <row r="100" spans="2:24" ht="15" customHeight="1">
      <c r="B100" s="170"/>
      <c r="C100" s="172"/>
      <c r="D100" s="173"/>
      <c r="E100" s="118">
        <f>IF(ISBLANK($B100),0,VLOOKUP($B100,Listen!$C$4:$E$47,2,FALSE))</f>
        <v>0</v>
      </c>
      <c r="F100" s="118">
        <f>IF(ISBLANK($B100),0,VLOOKUP($B100,Listen!$C$4:$E$47,3,FALSE))</f>
        <v>0</v>
      </c>
      <c r="G100" s="175">
        <f t="shared" si="8"/>
        <v>0</v>
      </c>
      <c r="H100" s="175">
        <f t="shared" si="8"/>
        <v>0</v>
      </c>
      <c r="I100" s="175">
        <f t="shared" si="8"/>
        <v>0</v>
      </c>
      <c r="J100" s="175">
        <f t="shared" si="8"/>
        <v>0</v>
      </c>
      <c r="K100" s="175">
        <f t="shared" si="8"/>
        <v>0</v>
      </c>
      <c r="L100" s="175">
        <f t="shared" si="8"/>
        <v>0</v>
      </c>
      <c r="M100" s="175">
        <f t="shared" si="9"/>
        <v>0</v>
      </c>
      <c r="N100" s="175">
        <f t="shared" si="10"/>
        <v>0</v>
      </c>
      <c r="O100" s="175">
        <f t="shared" si="10"/>
        <v>0</v>
      </c>
      <c r="P100" s="175">
        <f t="shared" si="10"/>
        <v>0</v>
      </c>
      <c r="Q100" s="175">
        <f t="shared" si="10"/>
        <v>0</v>
      </c>
      <c r="R100" s="175">
        <f t="shared" si="10"/>
        <v>0</v>
      </c>
      <c r="S100" s="175">
        <f t="shared" si="10"/>
        <v>0</v>
      </c>
      <c r="T100" s="175">
        <f t="shared" si="10"/>
        <v>0</v>
      </c>
      <c r="U100" s="175">
        <f t="shared" si="10"/>
        <v>0</v>
      </c>
      <c r="V100" s="175">
        <f t="shared" si="10"/>
        <v>0</v>
      </c>
      <c r="W100" s="175">
        <f t="shared" si="10"/>
        <v>0</v>
      </c>
      <c r="X100" s="175">
        <f t="shared" si="10"/>
        <v>0</v>
      </c>
    </row>
    <row r="101" spans="2:24" ht="15" customHeight="1">
      <c r="B101" s="170"/>
      <c r="C101" s="172"/>
      <c r="D101" s="173"/>
      <c r="E101" s="118">
        <f>IF(ISBLANK($B101),0,VLOOKUP($B101,Listen!$C$4:$E$47,2,FALSE))</f>
        <v>0</v>
      </c>
      <c r="F101" s="118">
        <f>IF(ISBLANK($B101),0,VLOOKUP($B101,Listen!$C$4:$E$47,3,FALSE))</f>
        <v>0</v>
      </c>
      <c r="G101" s="175">
        <f t="shared" si="8"/>
        <v>0</v>
      </c>
      <c r="H101" s="175">
        <f t="shared" si="8"/>
        <v>0</v>
      </c>
      <c r="I101" s="175">
        <f t="shared" si="8"/>
        <v>0</v>
      </c>
      <c r="J101" s="175">
        <f t="shared" si="8"/>
        <v>0</v>
      </c>
      <c r="K101" s="175">
        <f t="shared" si="8"/>
        <v>0</v>
      </c>
      <c r="L101" s="175">
        <f t="shared" si="8"/>
        <v>0</v>
      </c>
      <c r="M101" s="175">
        <f t="shared" si="9"/>
        <v>0</v>
      </c>
      <c r="N101" s="175">
        <f t="shared" si="10"/>
        <v>0</v>
      </c>
      <c r="O101" s="175">
        <f t="shared" si="10"/>
        <v>0</v>
      </c>
      <c r="P101" s="175">
        <f t="shared" si="10"/>
        <v>0</v>
      </c>
      <c r="Q101" s="175">
        <f t="shared" si="10"/>
        <v>0</v>
      </c>
      <c r="R101" s="175">
        <f t="shared" si="10"/>
        <v>0</v>
      </c>
      <c r="S101" s="175">
        <f t="shared" si="10"/>
        <v>0</v>
      </c>
      <c r="T101" s="175">
        <f t="shared" si="10"/>
        <v>0</v>
      </c>
      <c r="U101" s="175">
        <f t="shared" si="10"/>
        <v>0</v>
      </c>
      <c r="V101" s="175">
        <f t="shared" si="10"/>
        <v>0</v>
      </c>
      <c r="W101" s="175">
        <f t="shared" si="10"/>
        <v>0</v>
      </c>
      <c r="X101" s="175">
        <f t="shared" si="10"/>
        <v>0</v>
      </c>
    </row>
    <row r="102" spans="2:24" ht="15" customHeight="1">
      <c r="B102" s="170"/>
      <c r="C102" s="172"/>
      <c r="D102" s="173"/>
      <c r="E102" s="118">
        <f>IF(ISBLANK($B102),0,VLOOKUP($B102,Listen!$C$4:$E$47,2,FALSE))</f>
        <v>0</v>
      </c>
      <c r="F102" s="118">
        <f>IF(ISBLANK($B102),0,VLOOKUP($B102,Listen!$C$4:$E$47,3,FALSE))</f>
        <v>0</v>
      </c>
      <c r="G102" s="175">
        <f t="shared" si="8"/>
        <v>0</v>
      </c>
      <c r="H102" s="175">
        <f t="shared" si="8"/>
        <v>0</v>
      </c>
      <c r="I102" s="175">
        <f t="shared" si="8"/>
        <v>0</v>
      </c>
      <c r="J102" s="175">
        <f t="shared" si="8"/>
        <v>0</v>
      </c>
      <c r="K102" s="175">
        <f t="shared" si="8"/>
        <v>0</v>
      </c>
      <c r="L102" s="175">
        <f t="shared" si="8"/>
        <v>0</v>
      </c>
      <c r="M102" s="175">
        <f t="shared" si="9"/>
        <v>0</v>
      </c>
      <c r="N102" s="175">
        <f t="shared" si="10"/>
        <v>0</v>
      </c>
      <c r="O102" s="175">
        <f t="shared" si="10"/>
        <v>0</v>
      </c>
      <c r="P102" s="175">
        <f t="shared" si="10"/>
        <v>0</v>
      </c>
      <c r="Q102" s="175">
        <f t="shared" si="10"/>
        <v>0</v>
      </c>
      <c r="R102" s="175">
        <f t="shared" si="10"/>
        <v>0</v>
      </c>
      <c r="S102" s="175">
        <f t="shared" si="10"/>
        <v>0</v>
      </c>
      <c r="T102" s="175">
        <f t="shared" si="10"/>
        <v>0</v>
      </c>
      <c r="U102" s="175">
        <f t="shared" si="10"/>
        <v>0</v>
      </c>
      <c r="V102" s="175">
        <f t="shared" si="10"/>
        <v>0</v>
      </c>
      <c r="W102" s="175">
        <f t="shared" si="10"/>
        <v>0</v>
      </c>
      <c r="X102" s="175">
        <f t="shared" si="10"/>
        <v>0</v>
      </c>
    </row>
    <row r="103" spans="2:24" ht="15" customHeight="1">
      <c r="B103" s="170"/>
      <c r="C103" s="172"/>
      <c r="D103" s="173"/>
      <c r="E103" s="118">
        <f>IF(ISBLANK($B103),0,VLOOKUP($B103,Listen!$C$4:$E$47,2,FALSE))</f>
        <v>0</v>
      </c>
      <c r="F103" s="118">
        <f>IF(ISBLANK($B103),0,VLOOKUP($B103,Listen!$C$4:$E$47,3,FALSE))</f>
        <v>0</v>
      </c>
      <c r="G103" s="175">
        <f t="shared" si="8"/>
        <v>0</v>
      </c>
      <c r="H103" s="175">
        <f t="shared" si="8"/>
        <v>0</v>
      </c>
      <c r="I103" s="175">
        <f t="shared" si="8"/>
        <v>0</v>
      </c>
      <c r="J103" s="175">
        <f t="shared" si="8"/>
        <v>0</v>
      </c>
      <c r="K103" s="175">
        <f t="shared" si="8"/>
        <v>0</v>
      </c>
      <c r="L103" s="175">
        <f t="shared" si="8"/>
        <v>0</v>
      </c>
      <c r="M103" s="175">
        <f t="shared" si="9"/>
        <v>0</v>
      </c>
      <c r="N103" s="175">
        <f t="shared" si="10"/>
        <v>0</v>
      </c>
      <c r="O103" s="175">
        <f t="shared" si="10"/>
        <v>0</v>
      </c>
      <c r="P103" s="175">
        <f t="shared" si="10"/>
        <v>0</v>
      </c>
      <c r="Q103" s="175">
        <f t="shared" si="10"/>
        <v>0</v>
      </c>
      <c r="R103" s="175">
        <f t="shared" si="10"/>
        <v>0</v>
      </c>
      <c r="S103" s="175">
        <f t="shared" si="10"/>
        <v>0</v>
      </c>
      <c r="T103" s="175">
        <f t="shared" si="10"/>
        <v>0</v>
      </c>
      <c r="U103" s="175">
        <f t="shared" si="10"/>
        <v>0</v>
      </c>
      <c r="V103" s="175">
        <f t="shared" si="10"/>
        <v>0</v>
      </c>
      <c r="W103" s="175">
        <f t="shared" si="10"/>
        <v>0</v>
      </c>
      <c r="X103" s="175">
        <f t="shared" si="10"/>
        <v>0</v>
      </c>
    </row>
    <row r="104" spans="2:24" ht="15" customHeight="1">
      <c r="B104" s="170"/>
      <c r="C104" s="172"/>
      <c r="D104" s="173"/>
      <c r="E104" s="118">
        <f>IF(ISBLANK($B104),0,VLOOKUP($B104,Listen!$C$4:$E$47,2,FALSE))</f>
        <v>0</v>
      </c>
      <c r="F104" s="118">
        <f>IF(ISBLANK($B104),0,VLOOKUP($B104,Listen!$C$4:$E$47,3,FALSE))</f>
        <v>0</v>
      </c>
      <c r="G104" s="175">
        <f t="shared" si="8"/>
        <v>0</v>
      </c>
      <c r="H104" s="175">
        <f t="shared" si="8"/>
        <v>0</v>
      </c>
      <c r="I104" s="175">
        <f t="shared" si="8"/>
        <v>0</v>
      </c>
      <c r="J104" s="175">
        <f t="shared" si="8"/>
        <v>0</v>
      </c>
      <c r="K104" s="175">
        <f t="shared" si="8"/>
        <v>0</v>
      </c>
      <c r="L104" s="175">
        <f t="shared" si="8"/>
        <v>0</v>
      </c>
      <c r="M104" s="175">
        <f t="shared" si="9"/>
        <v>0</v>
      </c>
      <c r="N104" s="175">
        <f t="shared" si="10"/>
        <v>0</v>
      </c>
      <c r="O104" s="175">
        <f t="shared" si="10"/>
        <v>0</v>
      </c>
      <c r="P104" s="175">
        <f t="shared" si="10"/>
        <v>0</v>
      </c>
      <c r="Q104" s="175">
        <f t="shared" si="10"/>
        <v>0</v>
      </c>
      <c r="R104" s="175">
        <f t="shared" si="10"/>
        <v>0</v>
      </c>
      <c r="S104" s="175">
        <f t="shared" si="10"/>
        <v>0</v>
      </c>
      <c r="T104" s="175">
        <f t="shared" si="10"/>
        <v>0</v>
      </c>
      <c r="U104" s="175">
        <f t="shared" si="10"/>
        <v>0</v>
      </c>
      <c r="V104" s="175">
        <f t="shared" si="10"/>
        <v>0</v>
      </c>
      <c r="W104" s="175">
        <f t="shared" si="10"/>
        <v>0</v>
      </c>
      <c r="X104" s="175">
        <f t="shared" si="10"/>
        <v>0</v>
      </c>
    </row>
    <row r="105" spans="2:24" ht="15" customHeight="1">
      <c r="B105" s="170"/>
      <c r="C105" s="172"/>
      <c r="D105" s="173"/>
      <c r="E105" s="118">
        <f>IF(ISBLANK($B105),0,VLOOKUP($B105,Listen!$C$4:$E$47,2,FALSE))</f>
        <v>0</v>
      </c>
      <c r="F105" s="118">
        <f>IF(ISBLANK($B105),0,VLOOKUP($B105,Listen!$C$4:$E$47,3,FALSE))</f>
        <v>0</v>
      </c>
      <c r="G105" s="175">
        <f t="shared" si="8"/>
        <v>0</v>
      </c>
      <c r="H105" s="175">
        <f t="shared" si="8"/>
        <v>0</v>
      </c>
      <c r="I105" s="175">
        <f t="shared" si="8"/>
        <v>0</v>
      </c>
      <c r="J105" s="175">
        <f t="shared" si="8"/>
        <v>0</v>
      </c>
      <c r="K105" s="175">
        <f t="shared" si="8"/>
        <v>0</v>
      </c>
      <c r="L105" s="175">
        <f t="shared" si="8"/>
        <v>0</v>
      </c>
      <c r="M105" s="175">
        <f t="shared" si="9"/>
        <v>0</v>
      </c>
      <c r="N105" s="175">
        <f t="shared" si="10"/>
        <v>0</v>
      </c>
      <c r="O105" s="175">
        <f t="shared" si="10"/>
        <v>0</v>
      </c>
      <c r="P105" s="175">
        <f t="shared" si="10"/>
        <v>0</v>
      </c>
      <c r="Q105" s="175">
        <f t="shared" si="10"/>
        <v>0</v>
      </c>
      <c r="R105" s="175">
        <f t="shared" si="10"/>
        <v>0</v>
      </c>
      <c r="S105" s="175">
        <f t="shared" si="10"/>
        <v>0</v>
      </c>
      <c r="T105" s="175">
        <f t="shared" si="10"/>
        <v>0</v>
      </c>
      <c r="U105" s="175">
        <f t="shared" si="10"/>
        <v>0</v>
      </c>
      <c r="V105" s="175">
        <f t="shared" si="10"/>
        <v>0</v>
      </c>
      <c r="W105" s="175">
        <f t="shared" si="10"/>
        <v>0</v>
      </c>
      <c r="X105" s="175">
        <f t="shared" si="10"/>
        <v>0</v>
      </c>
    </row>
    <row r="106" spans="2:24" ht="15" customHeight="1">
      <c r="B106" s="170"/>
      <c r="C106" s="172"/>
      <c r="D106" s="173"/>
      <c r="E106" s="118">
        <f>IF(ISBLANK($B106),0,VLOOKUP($B106,Listen!$C$4:$E$47,2,FALSE))</f>
        <v>0</v>
      </c>
      <c r="F106" s="118">
        <f>IF(ISBLANK($B106),0,VLOOKUP($B106,Listen!$C$4:$E$47,3,FALSE))</f>
        <v>0</v>
      </c>
      <c r="G106" s="175">
        <f t="shared" si="8"/>
        <v>0</v>
      </c>
      <c r="H106" s="175">
        <f t="shared" si="8"/>
        <v>0</v>
      </c>
      <c r="I106" s="175">
        <f t="shared" si="8"/>
        <v>0</v>
      </c>
      <c r="J106" s="175">
        <f t="shared" si="8"/>
        <v>0</v>
      </c>
      <c r="K106" s="175">
        <f t="shared" si="8"/>
        <v>0</v>
      </c>
      <c r="L106" s="175">
        <f t="shared" si="8"/>
        <v>0</v>
      </c>
      <c r="M106" s="175">
        <f t="shared" si="9"/>
        <v>0</v>
      </c>
      <c r="N106" s="175">
        <f t="shared" si="10"/>
        <v>0</v>
      </c>
      <c r="O106" s="175">
        <f t="shared" si="10"/>
        <v>0</v>
      </c>
      <c r="P106" s="175">
        <f t="shared" si="10"/>
        <v>0</v>
      </c>
      <c r="Q106" s="175">
        <f t="shared" si="10"/>
        <v>0</v>
      </c>
      <c r="R106" s="175">
        <f t="shared" si="10"/>
        <v>0</v>
      </c>
      <c r="S106" s="175">
        <f t="shared" si="10"/>
        <v>0</v>
      </c>
      <c r="T106" s="175">
        <f t="shared" si="10"/>
        <v>0</v>
      </c>
      <c r="U106" s="175">
        <f t="shared" si="10"/>
        <v>0</v>
      </c>
      <c r="V106" s="175">
        <f t="shared" si="10"/>
        <v>0</v>
      </c>
      <c r="W106" s="175">
        <f t="shared" si="10"/>
        <v>0</v>
      </c>
      <c r="X106" s="175">
        <f t="shared" si="10"/>
        <v>0</v>
      </c>
    </row>
    <row r="107" spans="2:24" ht="15" customHeight="1">
      <c r="B107" s="170"/>
      <c r="C107" s="172"/>
      <c r="D107" s="173"/>
      <c r="E107" s="118">
        <f>IF(ISBLANK($B107),0,VLOOKUP($B107,Listen!$C$4:$E$47,2,FALSE))</f>
        <v>0</v>
      </c>
      <c r="F107" s="118">
        <f>IF(ISBLANK($B107),0,VLOOKUP($B107,Listen!$C$4:$E$47,3,FALSE))</f>
        <v>0</v>
      </c>
      <c r="G107" s="175">
        <f t="shared" ref="G107:L149" si="11">$E107</f>
        <v>0</v>
      </c>
      <c r="H107" s="175">
        <f t="shared" si="11"/>
        <v>0</v>
      </c>
      <c r="I107" s="175">
        <f t="shared" si="11"/>
        <v>0</v>
      </c>
      <c r="J107" s="175">
        <f t="shared" si="11"/>
        <v>0</v>
      </c>
      <c r="K107" s="175">
        <f t="shared" si="11"/>
        <v>0</v>
      </c>
      <c r="L107" s="175">
        <f t="shared" si="11"/>
        <v>0</v>
      </c>
      <c r="M107" s="175">
        <f t="shared" si="9"/>
        <v>0</v>
      </c>
      <c r="N107" s="175">
        <f t="shared" si="10"/>
        <v>0</v>
      </c>
      <c r="O107" s="175">
        <f t="shared" si="10"/>
        <v>0</v>
      </c>
      <c r="P107" s="175">
        <f t="shared" si="10"/>
        <v>0</v>
      </c>
      <c r="Q107" s="175">
        <f t="shared" si="10"/>
        <v>0</v>
      </c>
      <c r="R107" s="175">
        <f t="shared" si="10"/>
        <v>0</v>
      </c>
      <c r="S107" s="175">
        <f t="shared" si="10"/>
        <v>0</v>
      </c>
      <c r="T107" s="175">
        <f t="shared" si="10"/>
        <v>0</v>
      </c>
      <c r="U107" s="175">
        <f t="shared" si="10"/>
        <v>0</v>
      </c>
      <c r="V107" s="175">
        <f t="shared" si="10"/>
        <v>0</v>
      </c>
      <c r="W107" s="175">
        <f t="shared" si="10"/>
        <v>0</v>
      </c>
      <c r="X107" s="175">
        <f t="shared" si="10"/>
        <v>0</v>
      </c>
    </row>
    <row r="108" spans="2:24" ht="15" customHeight="1">
      <c r="B108" s="170"/>
      <c r="C108" s="172"/>
      <c r="D108" s="173"/>
      <c r="E108" s="118">
        <f>IF(ISBLANK($B108),0,VLOOKUP($B108,Listen!$C$4:$E$47,2,FALSE))</f>
        <v>0</v>
      </c>
      <c r="F108" s="118">
        <f>IF(ISBLANK($B108),0,VLOOKUP($B108,Listen!$C$4:$E$47,3,FALSE))</f>
        <v>0</v>
      </c>
      <c r="G108" s="175">
        <f t="shared" si="11"/>
        <v>0</v>
      </c>
      <c r="H108" s="175">
        <f t="shared" si="11"/>
        <v>0</v>
      </c>
      <c r="I108" s="175">
        <f t="shared" si="11"/>
        <v>0</v>
      </c>
      <c r="J108" s="175">
        <f t="shared" si="11"/>
        <v>0</v>
      </c>
      <c r="K108" s="175">
        <f t="shared" si="11"/>
        <v>0</v>
      </c>
      <c r="L108" s="175">
        <f t="shared" si="11"/>
        <v>0</v>
      </c>
      <c r="M108" s="175">
        <f t="shared" si="9"/>
        <v>0</v>
      </c>
      <c r="N108" s="175">
        <f t="shared" si="10"/>
        <v>0</v>
      </c>
      <c r="O108" s="175">
        <f t="shared" si="10"/>
        <v>0</v>
      </c>
      <c r="P108" s="175">
        <f t="shared" si="10"/>
        <v>0</v>
      </c>
      <c r="Q108" s="175">
        <f t="shared" si="10"/>
        <v>0</v>
      </c>
      <c r="R108" s="175">
        <f t="shared" si="10"/>
        <v>0</v>
      </c>
      <c r="S108" s="175">
        <f t="shared" si="10"/>
        <v>0</v>
      </c>
      <c r="T108" s="175">
        <f t="shared" si="10"/>
        <v>0</v>
      </c>
      <c r="U108" s="175">
        <f t="shared" si="10"/>
        <v>0</v>
      </c>
      <c r="V108" s="175">
        <f t="shared" si="10"/>
        <v>0</v>
      </c>
      <c r="W108" s="175">
        <f t="shared" si="10"/>
        <v>0</v>
      </c>
      <c r="X108" s="175">
        <f t="shared" si="10"/>
        <v>0</v>
      </c>
    </row>
    <row r="109" spans="2:24" ht="15" customHeight="1">
      <c r="B109" s="170"/>
      <c r="C109" s="172"/>
      <c r="D109" s="173"/>
      <c r="E109" s="118">
        <f>IF(ISBLANK($B109),0,VLOOKUP($B109,Listen!$C$4:$E$47,2,FALSE))</f>
        <v>0</v>
      </c>
      <c r="F109" s="118">
        <f>IF(ISBLANK($B109),0,VLOOKUP($B109,Listen!$C$4:$E$47,3,FALSE))</f>
        <v>0</v>
      </c>
      <c r="G109" s="175">
        <f t="shared" si="11"/>
        <v>0</v>
      </c>
      <c r="H109" s="175">
        <f t="shared" si="11"/>
        <v>0</v>
      </c>
      <c r="I109" s="175">
        <f t="shared" si="11"/>
        <v>0</v>
      </c>
      <c r="J109" s="175">
        <f t="shared" si="11"/>
        <v>0</v>
      </c>
      <c r="K109" s="175">
        <f t="shared" si="11"/>
        <v>0</v>
      </c>
      <c r="L109" s="175">
        <f t="shared" si="11"/>
        <v>0</v>
      </c>
      <c r="M109" s="175">
        <f t="shared" si="9"/>
        <v>0</v>
      </c>
      <c r="N109" s="175">
        <f t="shared" si="10"/>
        <v>0</v>
      </c>
      <c r="O109" s="175">
        <f t="shared" si="10"/>
        <v>0</v>
      </c>
      <c r="P109" s="175">
        <f t="shared" si="10"/>
        <v>0</v>
      </c>
      <c r="Q109" s="175">
        <f t="shared" si="10"/>
        <v>0</v>
      </c>
      <c r="R109" s="175">
        <f t="shared" si="10"/>
        <v>0</v>
      </c>
      <c r="S109" s="175">
        <f t="shared" si="10"/>
        <v>0</v>
      </c>
      <c r="T109" s="175">
        <f t="shared" si="10"/>
        <v>0</v>
      </c>
      <c r="U109" s="175">
        <f t="shared" si="10"/>
        <v>0</v>
      </c>
      <c r="V109" s="175">
        <f t="shared" si="10"/>
        <v>0</v>
      </c>
      <c r="W109" s="175">
        <f t="shared" si="10"/>
        <v>0</v>
      </c>
      <c r="X109" s="175">
        <f t="shared" si="10"/>
        <v>0</v>
      </c>
    </row>
    <row r="110" spans="2:24" ht="15" customHeight="1">
      <c r="B110" s="170"/>
      <c r="C110" s="172"/>
      <c r="D110" s="173"/>
      <c r="E110" s="118">
        <f>IF(ISBLANK($B110),0,VLOOKUP($B110,Listen!$C$4:$E$47,2,FALSE))</f>
        <v>0</v>
      </c>
      <c r="F110" s="118">
        <f>IF(ISBLANK($B110),0,VLOOKUP($B110,Listen!$C$4:$E$47,3,FALSE))</f>
        <v>0</v>
      </c>
      <c r="G110" s="175">
        <f t="shared" si="11"/>
        <v>0</v>
      </c>
      <c r="H110" s="175">
        <f t="shared" si="11"/>
        <v>0</v>
      </c>
      <c r="I110" s="175">
        <f t="shared" si="11"/>
        <v>0</v>
      </c>
      <c r="J110" s="175">
        <f t="shared" si="11"/>
        <v>0</v>
      </c>
      <c r="K110" s="175">
        <f t="shared" si="11"/>
        <v>0</v>
      </c>
      <c r="L110" s="175">
        <f t="shared" si="11"/>
        <v>0</v>
      </c>
      <c r="M110" s="175">
        <f t="shared" si="9"/>
        <v>0</v>
      </c>
      <c r="N110" s="175">
        <f t="shared" si="9"/>
        <v>0</v>
      </c>
      <c r="O110" s="175">
        <f t="shared" si="9"/>
        <v>0</v>
      </c>
      <c r="P110" s="175">
        <f t="shared" si="9"/>
        <v>0</v>
      </c>
      <c r="Q110" s="175">
        <f t="shared" si="9"/>
        <v>0</v>
      </c>
      <c r="R110" s="175">
        <f t="shared" si="9"/>
        <v>0</v>
      </c>
      <c r="S110" s="175">
        <f t="shared" si="9"/>
        <v>0</v>
      </c>
      <c r="T110" s="175">
        <f t="shared" si="9"/>
        <v>0</v>
      </c>
      <c r="U110" s="175">
        <f t="shared" si="9"/>
        <v>0</v>
      </c>
      <c r="V110" s="175">
        <f t="shared" si="9"/>
        <v>0</v>
      </c>
      <c r="W110" s="175">
        <f t="shared" si="9"/>
        <v>0</v>
      </c>
      <c r="X110" s="175">
        <f t="shared" si="9"/>
        <v>0</v>
      </c>
    </row>
    <row r="111" spans="2:24" ht="15" customHeight="1">
      <c r="B111" s="170"/>
      <c r="C111" s="172"/>
      <c r="D111" s="173"/>
      <c r="E111" s="118">
        <f>IF(ISBLANK($B111),0,VLOOKUP($B111,Listen!$C$4:$E$47,2,FALSE))</f>
        <v>0</v>
      </c>
      <c r="F111" s="118">
        <f>IF(ISBLANK($B111),0,VLOOKUP($B111,Listen!$C$4:$E$47,3,FALSE))</f>
        <v>0</v>
      </c>
      <c r="G111" s="175">
        <f t="shared" si="11"/>
        <v>0</v>
      </c>
      <c r="H111" s="175">
        <f t="shared" si="11"/>
        <v>0</v>
      </c>
      <c r="I111" s="175">
        <f t="shared" si="11"/>
        <v>0</v>
      </c>
      <c r="J111" s="175">
        <f t="shared" si="11"/>
        <v>0</v>
      </c>
      <c r="K111" s="175">
        <f t="shared" si="11"/>
        <v>0</v>
      </c>
      <c r="L111" s="175">
        <f t="shared" si="11"/>
        <v>0</v>
      </c>
      <c r="M111" s="175">
        <f t="shared" si="9"/>
        <v>0</v>
      </c>
      <c r="N111" s="175">
        <f t="shared" si="9"/>
        <v>0</v>
      </c>
      <c r="O111" s="175">
        <f t="shared" si="9"/>
        <v>0</v>
      </c>
      <c r="P111" s="175">
        <f t="shared" si="9"/>
        <v>0</v>
      </c>
      <c r="Q111" s="175">
        <f t="shared" si="9"/>
        <v>0</v>
      </c>
      <c r="R111" s="175">
        <f t="shared" si="9"/>
        <v>0</v>
      </c>
      <c r="S111" s="175">
        <f t="shared" si="9"/>
        <v>0</v>
      </c>
      <c r="T111" s="175">
        <f t="shared" si="9"/>
        <v>0</v>
      </c>
      <c r="U111" s="175">
        <f t="shared" si="9"/>
        <v>0</v>
      </c>
      <c r="V111" s="175">
        <f t="shared" si="9"/>
        <v>0</v>
      </c>
      <c r="W111" s="175">
        <f t="shared" si="9"/>
        <v>0</v>
      </c>
      <c r="X111" s="175">
        <f t="shared" si="9"/>
        <v>0</v>
      </c>
    </row>
    <row r="112" spans="2:24" ht="15" customHeight="1">
      <c r="B112" s="170"/>
      <c r="C112" s="172"/>
      <c r="D112" s="173"/>
      <c r="E112" s="118">
        <f>IF(ISBLANK($B112),0,VLOOKUP($B112,Listen!$C$4:$E$47,2,FALSE))</f>
        <v>0</v>
      </c>
      <c r="F112" s="118">
        <f>IF(ISBLANK($B112),0,VLOOKUP($B112,Listen!$C$4:$E$47,3,FALSE))</f>
        <v>0</v>
      </c>
      <c r="G112" s="175">
        <f t="shared" si="11"/>
        <v>0</v>
      </c>
      <c r="H112" s="175">
        <f t="shared" si="11"/>
        <v>0</v>
      </c>
      <c r="I112" s="175">
        <f t="shared" si="11"/>
        <v>0</v>
      </c>
      <c r="J112" s="175">
        <f t="shared" si="11"/>
        <v>0</v>
      </c>
      <c r="K112" s="175">
        <f t="shared" si="11"/>
        <v>0</v>
      </c>
      <c r="L112" s="175">
        <f t="shared" si="11"/>
        <v>0</v>
      </c>
      <c r="M112" s="175">
        <f t="shared" si="9"/>
        <v>0</v>
      </c>
      <c r="N112" s="175">
        <f t="shared" si="9"/>
        <v>0</v>
      </c>
      <c r="O112" s="175">
        <f t="shared" si="9"/>
        <v>0</v>
      </c>
      <c r="P112" s="175">
        <f t="shared" si="9"/>
        <v>0</v>
      </c>
      <c r="Q112" s="175">
        <f t="shared" si="9"/>
        <v>0</v>
      </c>
      <c r="R112" s="175">
        <f t="shared" si="9"/>
        <v>0</v>
      </c>
      <c r="S112" s="175">
        <f t="shared" si="9"/>
        <v>0</v>
      </c>
      <c r="T112" s="175">
        <f t="shared" si="9"/>
        <v>0</v>
      </c>
      <c r="U112" s="175">
        <f t="shared" si="9"/>
        <v>0</v>
      </c>
      <c r="V112" s="175">
        <f t="shared" si="9"/>
        <v>0</v>
      </c>
      <c r="W112" s="175">
        <f t="shared" si="9"/>
        <v>0</v>
      </c>
      <c r="X112" s="175">
        <f t="shared" si="9"/>
        <v>0</v>
      </c>
    </row>
    <row r="113" spans="2:24" ht="15" customHeight="1">
      <c r="B113" s="170"/>
      <c r="C113" s="172"/>
      <c r="D113" s="173"/>
      <c r="E113" s="118">
        <f>IF(ISBLANK($B113),0,VLOOKUP($B113,Listen!$C$4:$E$47,2,FALSE))</f>
        <v>0</v>
      </c>
      <c r="F113" s="118">
        <f>IF(ISBLANK($B113),0,VLOOKUP($B113,Listen!$C$4:$E$47,3,FALSE))</f>
        <v>0</v>
      </c>
      <c r="G113" s="175">
        <f t="shared" si="11"/>
        <v>0</v>
      </c>
      <c r="H113" s="175">
        <f t="shared" si="11"/>
        <v>0</v>
      </c>
      <c r="I113" s="175">
        <f t="shared" si="11"/>
        <v>0</v>
      </c>
      <c r="J113" s="175">
        <f t="shared" si="11"/>
        <v>0</v>
      </c>
      <c r="K113" s="175">
        <f t="shared" si="11"/>
        <v>0</v>
      </c>
      <c r="L113" s="175">
        <f t="shared" si="11"/>
        <v>0</v>
      </c>
      <c r="M113" s="175">
        <f t="shared" si="9"/>
        <v>0</v>
      </c>
      <c r="N113" s="175">
        <f t="shared" si="9"/>
        <v>0</v>
      </c>
      <c r="O113" s="175">
        <f t="shared" si="9"/>
        <v>0</v>
      </c>
      <c r="P113" s="175">
        <f t="shared" si="9"/>
        <v>0</v>
      </c>
      <c r="Q113" s="175">
        <f t="shared" si="9"/>
        <v>0</v>
      </c>
      <c r="R113" s="175">
        <f t="shared" si="9"/>
        <v>0</v>
      </c>
      <c r="S113" s="175">
        <f t="shared" si="9"/>
        <v>0</v>
      </c>
      <c r="T113" s="175">
        <f t="shared" si="9"/>
        <v>0</v>
      </c>
      <c r="U113" s="175">
        <f t="shared" si="9"/>
        <v>0</v>
      </c>
      <c r="V113" s="175">
        <f t="shared" si="9"/>
        <v>0</v>
      </c>
      <c r="W113" s="175">
        <f t="shared" si="9"/>
        <v>0</v>
      </c>
      <c r="X113" s="175">
        <f t="shared" si="9"/>
        <v>0</v>
      </c>
    </row>
    <row r="114" spans="2:24" ht="15" customHeight="1">
      <c r="B114" s="170"/>
      <c r="C114" s="172"/>
      <c r="D114" s="173"/>
      <c r="E114" s="118">
        <f>IF(ISBLANK($B114),0,VLOOKUP($B114,Listen!$C$4:$E$47,2,FALSE))</f>
        <v>0</v>
      </c>
      <c r="F114" s="118">
        <f>IF(ISBLANK($B114),0,VLOOKUP($B114,Listen!$C$4:$E$47,3,FALSE))</f>
        <v>0</v>
      </c>
      <c r="G114" s="175">
        <f t="shared" si="11"/>
        <v>0</v>
      </c>
      <c r="H114" s="175">
        <f t="shared" si="11"/>
        <v>0</v>
      </c>
      <c r="I114" s="175">
        <f t="shared" si="11"/>
        <v>0</v>
      </c>
      <c r="J114" s="175">
        <f t="shared" si="11"/>
        <v>0</v>
      </c>
      <c r="K114" s="175">
        <f t="shared" si="11"/>
        <v>0</v>
      </c>
      <c r="L114" s="175">
        <f t="shared" si="11"/>
        <v>0</v>
      </c>
      <c r="M114" s="175">
        <f t="shared" si="9"/>
        <v>0</v>
      </c>
      <c r="N114" s="175">
        <f t="shared" si="9"/>
        <v>0</v>
      </c>
      <c r="O114" s="175">
        <f t="shared" si="9"/>
        <v>0</v>
      </c>
      <c r="P114" s="175">
        <f t="shared" si="9"/>
        <v>0</v>
      </c>
      <c r="Q114" s="175">
        <f t="shared" si="9"/>
        <v>0</v>
      </c>
      <c r="R114" s="175">
        <f t="shared" si="9"/>
        <v>0</v>
      </c>
      <c r="S114" s="175">
        <f t="shared" si="9"/>
        <v>0</v>
      </c>
      <c r="T114" s="175">
        <f t="shared" si="9"/>
        <v>0</v>
      </c>
      <c r="U114" s="175">
        <f t="shared" si="9"/>
        <v>0</v>
      </c>
      <c r="V114" s="175">
        <f t="shared" si="9"/>
        <v>0</v>
      </c>
      <c r="W114" s="175">
        <f t="shared" si="9"/>
        <v>0</v>
      </c>
      <c r="X114" s="175">
        <f t="shared" si="9"/>
        <v>0</v>
      </c>
    </row>
    <row r="115" spans="2:24" ht="15" customHeight="1">
      <c r="B115" s="170"/>
      <c r="C115" s="172"/>
      <c r="D115" s="173"/>
      <c r="E115" s="118">
        <f>IF(ISBLANK($B115),0,VLOOKUP($B115,Listen!$C$4:$E$47,2,FALSE))</f>
        <v>0</v>
      </c>
      <c r="F115" s="118">
        <f>IF(ISBLANK($B115),0,VLOOKUP($B115,Listen!$C$4:$E$47,3,FALSE))</f>
        <v>0</v>
      </c>
      <c r="G115" s="175">
        <f t="shared" si="11"/>
        <v>0</v>
      </c>
      <c r="H115" s="175">
        <f t="shared" si="11"/>
        <v>0</v>
      </c>
      <c r="I115" s="175">
        <f t="shared" si="11"/>
        <v>0</v>
      </c>
      <c r="J115" s="175">
        <f t="shared" si="11"/>
        <v>0</v>
      </c>
      <c r="K115" s="175">
        <f t="shared" si="11"/>
        <v>0</v>
      </c>
      <c r="L115" s="175">
        <f t="shared" si="11"/>
        <v>0</v>
      </c>
      <c r="M115" s="175">
        <f t="shared" si="9"/>
        <v>0</v>
      </c>
      <c r="N115" s="175">
        <f t="shared" si="9"/>
        <v>0</v>
      </c>
      <c r="O115" s="175">
        <f t="shared" si="9"/>
        <v>0</v>
      </c>
      <c r="P115" s="175">
        <f t="shared" si="9"/>
        <v>0</v>
      </c>
      <c r="Q115" s="175">
        <f t="shared" si="9"/>
        <v>0</v>
      </c>
      <c r="R115" s="175">
        <f t="shared" si="9"/>
        <v>0</v>
      </c>
      <c r="S115" s="175">
        <f t="shared" si="9"/>
        <v>0</v>
      </c>
      <c r="T115" s="175">
        <f t="shared" si="9"/>
        <v>0</v>
      </c>
      <c r="U115" s="175">
        <f t="shared" si="9"/>
        <v>0</v>
      </c>
      <c r="V115" s="175">
        <f t="shared" si="9"/>
        <v>0</v>
      </c>
      <c r="W115" s="175">
        <f t="shared" si="9"/>
        <v>0</v>
      </c>
      <c r="X115" s="175">
        <f t="shared" si="9"/>
        <v>0</v>
      </c>
    </row>
    <row r="116" spans="2:24" ht="15" customHeight="1">
      <c r="B116" s="170"/>
      <c r="C116" s="172"/>
      <c r="D116" s="173"/>
      <c r="E116" s="118">
        <f>IF(ISBLANK($B116),0,VLOOKUP($B116,Listen!$C$4:$E$47,2,FALSE))</f>
        <v>0</v>
      </c>
      <c r="F116" s="118">
        <f>IF(ISBLANK($B116),0,VLOOKUP($B116,Listen!$C$4:$E$47,3,FALSE))</f>
        <v>0</v>
      </c>
      <c r="G116" s="175">
        <f t="shared" si="11"/>
        <v>0</v>
      </c>
      <c r="H116" s="175">
        <f t="shared" si="11"/>
        <v>0</v>
      </c>
      <c r="I116" s="175">
        <f t="shared" si="11"/>
        <v>0</v>
      </c>
      <c r="J116" s="175">
        <f t="shared" si="11"/>
        <v>0</v>
      </c>
      <c r="K116" s="175">
        <f t="shared" si="11"/>
        <v>0</v>
      </c>
      <c r="L116" s="175">
        <f t="shared" si="11"/>
        <v>0</v>
      </c>
      <c r="M116" s="175">
        <f t="shared" si="9"/>
        <v>0</v>
      </c>
      <c r="N116" s="175">
        <f t="shared" si="9"/>
        <v>0</v>
      </c>
      <c r="O116" s="175">
        <f t="shared" si="9"/>
        <v>0</v>
      </c>
      <c r="P116" s="175">
        <f t="shared" si="9"/>
        <v>0</v>
      </c>
      <c r="Q116" s="175">
        <f t="shared" si="9"/>
        <v>0</v>
      </c>
      <c r="R116" s="175">
        <f t="shared" si="9"/>
        <v>0</v>
      </c>
      <c r="S116" s="175">
        <f t="shared" si="9"/>
        <v>0</v>
      </c>
      <c r="T116" s="175">
        <f t="shared" si="9"/>
        <v>0</v>
      </c>
      <c r="U116" s="175">
        <f t="shared" si="9"/>
        <v>0</v>
      </c>
      <c r="V116" s="175">
        <f t="shared" si="9"/>
        <v>0</v>
      </c>
      <c r="W116" s="175">
        <f t="shared" si="9"/>
        <v>0</v>
      </c>
      <c r="X116" s="175">
        <f t="shared" si="9"/>
        <v>0</v>
      </c>
    </row>
    <row r="117" spans="2:24" ht="15" customHeight="1">
      <c r="B117" s="170"/>
      <c r="C117" s="172"/>
      <c r="D117" s="173"/>
      <c r="E117" s="118">
        <f>IF(ISBLANK($B117),0,VLOOKUP($B117,Listen!$C$4:$E$47,2,FALSE))</f>
        <v>0</v>
      </c>
      <c r="F117" s="118">
        <f>IF(ISBLANK($B117),0,VLOOKUP($B117,Listen!$C$4:$E$47,3,FALSE))</f>
        <v>0</v>
      </c>
      <c r="G117" s="175">
        <f t="shared" si="11"/>
        <v>0</v>
      </c>
      <c r="H117" s="175">
        <f t="shared" si="11"/>
        <v>0</v>
      </c>
      <c r="I117" s="175">
        <f t="shared" si="11"/>
        <v>0</v>
      </c>
      <c r="J117" s="175">
        <f t="shared" si="11"/>
        <v>0</v>
      </c>
      <c r="K117" s="175">
        <f t="shared" si="11"/>
        <v>0</v>
      </c>
      <c r="L117" s="175">
        <f t="shared" si="11"/>
        <v>0</v>
      </c>
      <c r="M117" s="175">
        <f t="shared" si="9"/>
        <v>0</v>
      </c>
      <c r="N117" s="175">
        <f t="shared" si="9"/>
        <v>0</v>
      </c>
      <c r="O117" s="175">
        <f t="shared" si="9"/>
        <v>0</v>
      </c>
      <c r="P117" s="175">
        <f t="shared" si="9"/>
        <v>0</v>
      </c>
      <c r="Q117" s="175">
        <f t="shared" si="9"/>
        <v>0</v>
      </c>
      <c r="R117" s="175">
        <f t="shared" si="9"/>
        <v>0</v>
      </c>
      <c r="S117" s="175">
        <f t="shared" si="9"/>
        <v>0</v>
      </c>
      <c r="T117" s="175">
        <f t="shared" si="9"/>
        <v>0</v>
      </c>
      <c r="U117" s="175">
        <f t="shared" si="9"/>
        <v>0</v>
      </c>
      <c r="V117" s="175">
        <f t="shared" si="9"/>
        <v>0</v>
      </c>
      <c r="W117" s="175">
        <f t="shared" si="9"/>
        <v>0</v>
      </c>
      <c r="X117" s="175">
        <f t="shared" si="9"/>
        <v>0</v>
      </c>
    </row>
    <row r="118" spans="2:24" ht="15" customHeight="1">
      <c r="B118" s="170"/>
      <c r="C118" s="172"/>
      <c r="D118" s="173"/>
      <c r="E118" s="118">
        <f>IF(ISBLANK($B118),0,VLOOKUP($B118,Listen!$C$4:$E$47,2,FALSE))</f>
        <v>0</v>
      </c>
      <c r="F118" s="118">
        <f>IF(ISBLANK($B118),0,VLOOKUP($B118,Listen!$C$4:$E$47,3,FALSE))</f>
        <v>0</v>
      </c>
      <c r="G118" s="175">
        <f t="shared" si="11"/>
        <v>0</v>
      </c>
      <c r="H118" s="175">
        <f t="shared" si="11"/>
        <v>0</v>
      </c>
      <c r="I118" s="175">
        <f t="shared" si="11"/>
        <v>0</v>
      </c>
      <c r="J118" s="175">
        <f t="shared" si="11"/>
        <v>0</v>
      </c>
      <c r="K118" s="175">
        <f t="shared" si="11"/>
        <v>0</v>
      </c>
      <c r="L118" s="175">
        <f t="shared" si="11"/>
        <v>0</v>
      </c>
      <c r="M118" s="175">
        <f t="shared" si="9"/>
        <v>0</v>
      </c>
      <c r="N118" s="175">
        <f t="shared" si="9"/>
        <v>0</v>
      </c>
      <c r="O118" s="175">
        <f t="shared" si="9"/>
        <v>0</v>
      </c>
      <c r="P118" s="175">
        <f t="shared" si="9"/>
        <v>0</v>
      </c>
      <c r="Q118" s="175">
        <f t="shared" si="9"/>
        <v>0</v>
      </c>
      <c r="R118" s="175">
        <f t="shared" si="9"/>
        <v>0</v>
      </c>
      <c r="S118" s="175">
        <f t="shared" si="9"/>
        <v>0</v>
      </c>
      <c r="T118" s="175">
        <f t="shared" si="9"/>
        <v>0</v>
      </c>
      <c r="U118" s="175">
        <f t="shared" si="9"/>
        <v>0</v>
      </c>
      <c r="V118" s="175">
        <f t="shared" si="9"/>
        <v>0</v>
      </c>
      <c r="W118" s="175">
        <f t="shared" si="9"/>
        <v>0</v>
      </c>
      <c r="X118" s="175">
        <f t="shared" si="9"/>
        <v>0</v>
      </c>
    </row>
    <row r="119" spans="2:24" ht="15" customHeight="1">
      <c r="B119" s="170"/>
      <c r="C119" s="172"/>
      <c r="D119" s="173"/>
      <c r="E119" s="118">
        <f>IF(ISBLANK($B119),0,VLOOKUP($B119,Listen!$C$4:$E$47,2,FALSE))</f>
        <v>0</v>
      </c>
      <c r="F119" s="118">
        <f>IF(ISBLANK($B119),0,VLOOKUP($B119,Listen!$C$4:$E$47,3,FALSE))</f>
        <v>0</v>
      </c>
      <c r="G119" s="175">
        <f t="shared" si="11"/>
        <v>0</v>
      </c>
      <c r="H119" s="175">
        <f t="shared" si="11"/>
        <v>0</v>
      </c>
      <c r="I119" s="175">
        <f t="shared" si="11"/>
        <v>0</v>
      </c>
      <c r="J119" s="175">
        <f t="shared" si="11"/>
        <v>0</v>
      </c>
      <c r="K119" s="175">
        <f t="shared" si="11"/>
        <v>0</v>
      </c>
      <c r="L119" s="175">
        <f t="shared" si="11"/>
        <v>0</v>
      </c>
      <c r="M119" s="175">
        <f t="shared" si="9"/>
        <v>0</v>
      </c>
      <c r="N119" s="175">
        <f t="shared" si="9"/>
        <v>0</v>
      </c>
      <c r="O119" s="175">
        <f t="shared" si="9"/>
        <v>0</v>
      </c>
      <c r="P119" s="175">
        <f t="shared" si="9"/>
        <v>0</v>
      </c>
      <c r="Q119" s="175">
        <f t="shared" si="9"/>
        <v>0</v>
      </c>
      <c r="R119" s="175">
        <f t="shared" si="9"/>
        <v>0</v>
      </c>
      <c r="S119" s="175">
        <f t="shared" si="9"/>
        <v>0</v>
      </c>
      <c r="T119" s="175">
        <f t="shared" si="9"/>
        <v>0</v>
      </c>
      <c r="U119" s="175">
        <f t="shared" si="9"/>
        <v>0</v>
      </c>
      <c r="V119" s="175">
        <f t="shared" si="9"/>
        <v>0</v>
      </c>
      <c r="W119" s="175">
        <f t="shared" si="9"/>
        <v>0</v>
      </c>
      <c r="X119" s="175">
        <f t="shared" si="9"/>
        <v>0</v>
      </c>
    </row>
    <row r="120" spans="2:24" ht="15" customHeight="1">
      <c r="B120" s="170"/>
      <c r="C120" s="172"/>
      <c r="D120" s="173"/>
      <c r="E120" s="118">
        <f>IF(ISBLANK($B120),0,VLOOKUP($B120,Listen!$C$4:$E$47,2,FALSE))</f>
        <v>0</v>
      </c>
      <c r="F120" s="118">
        <f>IF(ISBLANK($B120),0,VLOOKUP($B120,Listen!$C$4:$E$47,3,FALSE))</f>
        <v>0</v>
      </c>
      <c r="G120" s="175">
        <f t="shared" si="11"/>
        <v>0</v>
      </c>
      <c r="H120" s="175">
        <f t="shared" si="11"/>
        <v>0</v>
      </c>
      <c r="I120" s="175">
        <f t="shared" si="11"/>
        <v>0</v>
      </c>
      <c r="J120" s="175">
        <f t="shared" si="11"/>
        <v>0</v>
      </c>
      <c r="K120" s="175">
        <f t="shared" si="11"/>
        <v>0</v>
      </c>
      <c r="L120" s="175">
        <f t="shared" si="11"/>
        <v>0</v>
      </c>
      <c r="M120" s="175">
        <f t="shared" si="9"/>
        <v>0</v>
      </c>
      <c r="N120" s="175">
        <f t="shared" si="9"/>
        <v>0</v>
      </c>
      <c r="O120" s="175">
        <f t="shared" si="9"/>
        <v>0</v>
      </c>
      <c r="P120" s="175">
        <f t="shared" si="9"/>
        <v>0</v>
      </c>
      <c r="Q120" s="175">
        <f t="shared" si="9"/>
        <v>0</v>
      </c>
      <c r="R120" s="175">
        <f t="shared" si="9"/>
        <v>0</v>
      </c>
      <c r="S120" s="175">
        <f t="shared" si="9"/>
        <v>0</v>
      </c>
      <c r="T120" s="175">
        <f t="shared" si="9"/>
        <v>0</v>
      </c>
      <c r="U120" s="175">
        <f t="shared" si="9"/>
        <v>0</v>
      </c>
      <c r="V120" s="175">
        <f t="shared" si="9"/>
        <v>0</v>
      </c>
      <c r="W120" s="175">
        <f t="shared" si="9"/>
        <v>0</v>
      </c>
      <c r="X120" s="175">
        <f t="shared" si="9"/>
        <v>0</v>
      </c>
    </row>
    <row r="121" spans="2:24" ht="15" customHeight="1">
      <c r="B121" s="170"/>
      <c r="C121" s="172"/>
      <c r="D121" s="173"/>
      <c r="E121" s="118">
        <f>IF(ISBLANK($B121),0,VLOOKUP($B121,Listen!$C$4:$E$47,2,FALSE))</f>
        <v>0</v>
      </c>
      <c r="F121" s="118">
        <f>IF(ISBLANK($B121),0,VLOOKUP($B121,Listen!$C$4:$E$47,3,FALSE))</f>
        <v>0</v>
      </c>
      <c r="G121" s="175">
        <f t="shared" si="11"/>
        <v>0</v>
      </c>
      <c r="H121" s="175">
        <f t="shared" si="11"/>
        <v>0</v>
      </c>
      <c r="I121" s="175">
        <f t="shared" si="11"/>
        <v>0</v>
      </c>
      <c r="J121" s="175">
        <f t="shared" si="11"/>
        <v>0</v>
      </c>
      <c r="K121" s="175">
        <f t="shared" si="11"/>
        <v>0</v>
      </c>
      <c r="L121" s="175">
        <f t="shared" si="11"/>
        <v>0</v>
      </c>
      <c r="M121" s="175">
        <f t="shared" si="9"/>
        <v>0</v>
      </c>
      <c r="N121" s="175">
        <f t="shared" si="9"/>
        <v>0</v>
      </c>
      <c r="O121" s="175">
        <f t="shared" si="9"/>
        <v>0</v>
      </c>
      <c r="P121" s="175">
        <f t="shared" si="9"/>
        <v>0</v>
      </c>
      <c r="Q121" s="175">
        <f t="shared" si="9"/>
        <v>0</v>
      </c>
      <c r="R121" s="175">
        <f t="shared" si="9"/>
        <v>0</v>
      </c>
      <c r="S121" s="175">
        <f t="shared" si="9"/>
        <v>0</v>
      </c>
      <c r="T121" s="175">
        <f t="shared" si="9"/>
        <v>0</v>
      </c>
      <c r="U121" s="175">
        <f t="shared" si="9"/>
        <v>0</v>
      </c>
      <c r="V121" s="175">
        <f t="shared" si="9"/>
        <v>0</v>
      </c>
      <c r="W121" s="175">
        <f t="shared" si="9"/>
        <v>0</v>
      </c>
      <c r="X121" s="175">
        <f t="shared" si="9"/>
        <v>0</v>
      </c>
    </row>
    <row r="122" spans="2:24" ht="15" customHeight="1">
      <c r="B122" s="170"/>
      <c r="C122" s="172"/>
      <c r="D122" s="173"/>
      <c r="E122" s="118">
        <f>IF(ISBLANK($B122),0,VLOOKUP($B122,Listen!$C$4:$E$47,2,FALSE))</f>
        <v>0</v>
      </c>
      <c r="F122" s="118">
        <f>IF(ISBLANK($B122),0,VLOOKUP($B122,Listen!$C$4:$E$47,3,FALSE))</f>
        <v>0</v>
      </c>
      <c r="G122" s="175">
        <f t="shared" si="11"/>
        <v>0</v>
      </c>
      <c r="H122" s="175">
        <f t="shared" si="11"/>
        <v>0</v>
      </c>
      <c r="I122" s="175">
        <f t="shared" si="11"/>
        <v>0</v>
      </c>
      <c r="J122" s="175">
        <f t="shared" si="11"/>
        <v>0</v>
      </c>
      <c r="K122" s="175">
        <f t="shared" si="11"/>
        <v>0</v>
      </c>
      <c r="L122" s="175">
        <f t="shared" si="11"/>
        <v>0</v>
      </c>
      <c r="M122" s="175">
        <f t="shared" si="9"/>
        <v>0</v>
      </c>
      <c r="N122" s="175">
        <f t="shared" si="9"/>
        <v>0</v>
      </c>
      <c r="O122" s="175">
        <f t="shared" si="9"/>
        <v>0</v>
      </c>
      <c r="P122" s="175">
        <f t="shared" si="9"/>
        <v>0</v>
      </c>
      <c r="Q122" s="175">
        <f t="shared" si="9"/>
        <v>0</v>
      </c>
      <c r="R122" s="175">
        <f t="shared" si="9"/>
        <v>0</v>
      </c>
      <c r="S122" s="175">
        <f t="shared" si="9"/>
        <v>0</v>
      </c>
      <c r="T122" s="175">
        <f t="shared" si="9"/>
        <v>0</v>
      </c>
      <c r="U122" s="175">
        <f t="shared" si="9"/>
        <v>0</v>
      </c>
      <c r="V122" s="175">
        <f t="shared" si="9"/>
        <v>0</v>
      </c>
      <c r="W122" s="175">
        <f t="shared" si="9"/>
        <v>0</v>
      </c>
      <c r="X122" s="175">
        <f t="shared" si="9"/>
        <v>0</v>
      </c>
    </row>
    <row r="123" spans="2:24" ht="15" customHeight="1">
      <c r="B123" s="170"/>
      <c r="C123" s="172"/>
      <c r="D123" s="173"/>
      <c r="E123" s="118">
        <f>IF(ISBLANK($B123),0,VLOOKUP($B123,Listen!$C$4:$E$47,2,FALSE))</f>
        <v>0</v>
      </c>
      <c r="F123" s="118">
        <f>IF(ISBLANK($B123),0,VLOOKUP($B123,Listen!$C$4:$E$47,3,FALSE))</f>
        <v>0</v>
      </c>
      <c r="G123" s="175">
        <f t="shared" si="11"/>
        <v>0</v>
      </c>
      <c r="H123" s="175">
        <f t="shared" si="11"/>
        <v>0</v>
      </c>
      <c r="I123" s="175">
        <f t="shared" si="11"/>
        <v>0</v>
      </c>
      <c r="J123" s="175">
        <f t="shared" si="11"/>
        <v>0</v>
      </c>
      <c r="K123" s="175">
        <f t="shared" si="11"/>
        <v>0</v>
      </c>
      <c r="L123" s="175">
        <f t="shared" si="11"/>
        <v>0</v>
      </c>
      <c r="M123" s="175">
        <f t="shared" si="9"/>
        <v>0</v>
      </c>
      <c r="N123" s="175">
        <f t="shared" si="9"/>
        <v>0</v>
      </c>
      <c r="O123" s="175">
        <f t="shared" si="9"/>
        <v>0</v>
      </c>
      <c r="P123" s="175">
        <f t="shared" si="9"/>
        <v>0</v>
      </c>
      <c r="Q123" s="175">
        <f t="shared" si="9"/>
        <v>0</v>
      </c>
      <c r="R123" s="175">
        <f t="shared" si="9"/>
        <v>0</v>
      </c>
      <c r="S123" s="175">
        <f t="shared" si="9"/>
        <v>0</v>
      </c>
      <c r="T123" s="175">
        <f t="shared" si="9"/>
        <v>0</v>
      </c>
      <c r="U123" s="175">
        <f t="shared" si="9"/>
        <v>0</v>
      </c>
      <c r="V123" s="175">
        <f t="shared" si="9"/>
        <v>0</v>
      </c>
      <c r="W123" s="175">
        <f t="shared" si="9"/>
        <v>0</v>
      </c>
      <c r="X123" s="175">
        <f t="shared" si="9"/>
        <v>0</v>
      </c>
    </row>
    <row r="124" spans="2:24" ht="15" customHeight="1">
      <c r="B124" s="170"/>
      <c r="C124" s="172"/>
      <c r="D124" s="173"/>
      <c r="E124" s="118">
        <f>IF(ISBLANK($B124),0,VLOOKUP($B124,Listen!$C$4:$E$47,2,FALSE))</f>
        <v>0</v>
      </c>
      <c r="F124" s="118">
        <f>IF(ISBLANK($B124),0,VLOOKUP($B124,Listen!$C$4:$E$47,3,FALSE))</f>
        <v>0</v>
      </c>
      <c r="G124" s="175">
        <f t="shared" si="11"/>
        <v>0</v>
      </c>
      <c r="H124" s="175">
        <f t="shared" si="11"/>
        <v>0</v>
      </c>
      <c r="I124" s="175">
        <f t="shared" si="11"/>
        <v>0</v>
      </c>
      <c r="J124" s="175">
        <f t="shared" si="11"/>
        <v>0</v>
      </c>
      <c r="K124" s="175">
        <f t="shared" si="11"/>
        <v>0</v>
      </c>
      <c r="L124" s="175">
        <f t="shared" si="11"/>
        <v>0</v>
      </c>
      <c r="M124" s="175">
        <f t="shared" si="9"/>
        <v>0</v>
      </c>
      <c r="N124" s="175">
        <f t="shared" si="9"/>
        <v>0</v>
      </c>
      <c r="O124" s="175">
        <f t="shared" si="9"/>
        <v>0</v>
      </c>
      <c r="P124" s="175">
        <f t="shared" si="9"/>
        <v>0</v>
      </c>
      <c r="Q124" s="175">
        <f t="shared" si="9"/>
        <v>0</v>
      </c>
      <c r="R124" s="175">
        <f t="shared" si="9"/>
        <v>0</v>
      </c>
      <c r="S124" s="175">
        <f t="shared" si="9"/>
        <v>0</v>
      </c>
      <c r="T124" s="175">
        <f t="shared" si="9"/>
        <v>0</v>
      </c>
      <c r="U124" s="175">
        <f t="shared" si="9"/>
        <v>0</v>
      </c>
      <c r="V124" s="175">
        <f t="shared" si="9"/>
        <v>0</v>
      </c>
      <c r="W124" s="175">
        <f t="shared" si="9"/>
        <v>0</v>
      </c>
      <c r="X124" s="175">
        <f t="shared" si="9"/>
        <v>0</v>
      </c>
    </row>
    <row r="125" spans="2:24" ht="15" customHeight="1">
      <c r="B125" s="170"/>
      <c r="C125" s="172"/>
      <c r="D125" s="173"/>
      <c r="E125" s="118">
        <f>IF(ISBLANK($B125),0,VLOOKUP($B125,Listen!$C$4:$E$47,2,FALSE))</f>
        <v>0</v>
      </c>
      <c r="F125" s="118">
        <f>IF(ISBLANK($B125),0,VLOOKUP($B125,Listen!$C$4:$E$47,3,FALSE))</f>
        <v>0</v>
      </c>
      <c r="G125" s="175">
        <f t="shared" si="11"/>
        <v>0</v>
      </c>
      <c r="H125" s="175">
        <f t="shared" si="11"/>
        <v>0</v>
      </c>
      <c r="I125" s="175">
        <f t="shared" si="11"/>
        <v>0</v>
      </c>
      <c r="J125" s="175">
        <f t="shared" si="11"/>
        <v>0</v>
      </c>
      <c r="K125" s="175">
        <f t="shared" si="11"/>
        <v>0</v>
      </c>
      <c r="L125" s="175">
        <f t="shared" si="11"/>
        <v>0</v>
      </c>
      <c r="M125" s="175">
        <f t="shared" si="9"/>
        <v>0</v>
      </c>
      <c r="N125" s="175">
        <f t="shared" si="9"/>
        <v>0</v>
      </c>
      <c r="O125" s="175">
        <f t="shared" si="9"/>
        <v>0</v>
      </c>
      <c r="P125" s="175">
        <f t="shared" si="9"/>
        <v>0</v>
      </c>
      <c r="Q125" s="175">
        <f t="shared" si="9"/>
        <v>0</v>
      </c>
      <c r="R125" s="175">
        <f t="shared" si="9"/>
        <v>0</v>
      </c>
      <c r="S125" s="175">
        <f t="shared" si="9"/>
        <v>0</v>
      </c>
      <c r="T125" s="175">
        <f t="shared" si="9"/>
        <v>0</v>
      </c>
      <c r="U125" s="175">
        <f t="shared" si="9"/>
        <v>0</v>
      </c>
      <c r="V125" s="175">
        <f t="shared" si="9"/>
        <v>0</v>
      </c>
      <c r="W125" s="175">
        <f t="shared" si="9"/>
        <v>0</v>
      </c>
      <c r="X125" s="175">
        <f t="shared" si="9"/>
        <v>0</v>
      </c>
    </row>
    <row r="126" spans="2:24" ht="15" customHeight="1">
      <c r="B126" s="170"/>
      <c r="C126" s="172"/>
      <c r="D126" s="173"/>
      <c r="E126" s="118">
        <f>IF(ISBLANK($B126),0,VLOOKUP($B126,Listen!$C$4:$E$47,2,FALSE))</f>
        <v>0</v>
      </c>
      <c r="F126" s="118">
        <f>IF(ISBLANK($B126),0,VLOOKUP($B126,Listen!$C$4:$E$47,3,FALSE))</f>
        <v>0</v>
      </c>
      <c r="G126" s="175">
        <f t="shared" si="11"/>
        <v>0</v>
      </c>
      <c r="H126" s="175">
        <f t="shared" si="11"/>
        <v>0</v>
      </c>
      <c r="I126" s="175">
        <f t="shared" si="11"/>
        <v>0</v>
      </c>
      <c r="J126" s="175">
        <f t="shared" si="11"/>
        <v>0</v>
      </c>
      <c r="K126" s="175">
        <f t="shared" si="11"/>
        <v>0</v>
      </c>
      <c r="L126" s="175">
        <f t="shared" si="11"/>
        <v>0</v>
      </c>
      <c r="M126" s="175">
        <f t="shared" si="9"/>
        <v>0</v>
      </c>
      <c r="N126" s="175">
        <f t="shared" si="9"/>
        <v>0</v>
      </c>
      <c r="O126" s="175">
        <f t="shared" si="9"/>
        <v>0</v>
      </c>
      <c r="P126" s="175">
        <f t="shared" si="9"/>
        <v>0</v>
      </c>
      <c r="Q126" s="175">
        <f t="shared" si="9"/>
        <v>0</v>
      </c>
      <c r="R126" s="175">
        <f t="shared" si="9"/>
        <v>0</v>
      </c>
      <c r="S126" s="175">
        <f t="shared" si="9"/>
        <v>0</v>
      </c>
      <c r="T126" s="175">
        <f t="shared" si="9"/>
        <v>0</v>
      </c>
      <c r="U126" s="175">
        <f t="shared" si="9"/>
        <v>0</v>
      </c>
      <c r="V126" s="175">
        <f t="shared" si="9"/>
        <v>0</v>
      </c>
      <c r="W126" s="175">
        <f t="shared" si="9"/>
        <v>0</v>
      </c>
      <c r="X126" s="175">
        <f t="shared" si="9"/>
        <v>0</v>
      </c>
    </row>
    <row r="127" spans="2:24" ht="15" customHeight="1">
      <c r="B127" s="170"/>
      <c r="C127" s="172"/>
      <c r="D127" s="173"/>
      <c r="E127" s="118">
        <f>IF(ISBLANK($B127),0,VLOOKUP($B127,Listen!$C$4:$E$47,2,FALSE))</f>
        <v>0</v>
      </c>
      <c r="F127" s="118">
        <f>IF(ISBLANK($B127),0,VLOOKUP($B127,Listen!$C$4:$E$47,3,FALSE))</f>
        <v>0</v>
      </c>
      <c r="G127" s="175">
        <f t="shared" si="11"/>
        <v>0</v>
      </c>
      <c r="H127" s="175">
        <f t="shared" si="11"/>
        <v>0</v>
      </c>
      <c r="I127" s="175">
        <f t="shared" si="11"/>
        <v>0</v>
      </c>
      <c r="J127" s="175">
        <f t="shared" si="11"/>
        <v>0</v>
      </c>
      <c r="K127" s="175">
        <f t="shared" si="11"/>
        <v>0</v>
      </c>
      <c r="L127" s="175">
        <f t="shared" si="11"/>
        <v>0</v>
      </c>
      <c r="M127" s="175">
        <f t="shared" si="9"/>
        <v>0</v>
      </c>
      <c r="N127" s="175">
        <f t="shared" si="9"/>
        <v>0</v>
      </c>
      <c r="O127" s="175">
        <f t="shared" si="9"/>
        <v>0</v>
      </c>
      <c r="P127" s="175">
        <f t="shared" si="9"/>
        <v>0</v>
      </c>
      <c r="Q127" s="175">
        <f t="shared" si="9"/>
        <v>0</v>
      </c>
      <c r="R127" s="175">
        <f t="shared" si="9"/>
        <v>0</v>
      </c>
      <c r="S127" s="175">
        <f t="shared" si="9"/>
        <v>0</v>
      </c>
      <c r="T127" s="175">
        <f t="shared" si="9"/>
        <v>0</v>
      </c>
      <c r="U127" s="175">
        <f t="shared" si="9"/>
        <v>0</v>
      </c>
      <c r="V127" s="175">
        <f t="shared" si="9"/>
        <v>0</v>
      </c>
      <c r="W127" s="175">
        <f t="shared" si="9"/>
        <v>0</v>
      </c>
      <c r="X127" s="175">
        <f t="shared" si="9"/>
        <v>0</v>
      </c>
    </row>
    <row r="128" spans="2:24" ht="15" customHeight="1">
      <c r="B128" s="170"/>
      <c r="C128" s="172"/>
      <c r="D128" s="173"/>
      <c r="E128" s="118">
        <f>IF(ISBLANK($B128),0,VLOOKUP($B128,Listen!$C$4:$E$47,2,FALSE))</f>
        <v>0</v>
      </c>
      <c r="F128" s="118">
        <f>IF(ISBLANK($B128),0,VLOOKUP($B128,Listen!$C$4:$E$47,3,FALSE))</f>
        <v>0</v>
      </c>
      <c r="G128" s="175">
        <f t="shared" si="11"/>
        <v>0</v>
      </c>
      <c r="H128" s="175">
        <f t="shared" si="11"/>
        <v>0</v>
      </c>
      <c r="I128" s="175">
        <f t="shared" si="11"/>
        <v>0</v>
      </c>
      <c r="J128" s="175">
        <f t="shared" si="11"/>
        <v>0</v>
      </c>
      <c r="K128" s="175">
        <f t="shared" si="11"/>
        <v>0</v>
      </c>
      <c r="L128" s="175">
        <f t="shared" si="11"/>
        <v>0</v>
      </c>
      <c r="M128" s="175">
        <f t="shared" si="9"/>
        <v>0</v>
      </c>
      <c r="N128" s="175">
        <f t="shared" si="9"/>
        <v>0</v>
      </c>
      <c r="O128" s="175">
        <f t="shared" si="9"/>
        <v>0</v>
      </c>
      <c r="P128" s="175">
        <f t="shared" ref="N128:X151" si="12">$E128</f>
        <v>0</v>
      </c>
      <c r="Q128" s="175">
        <f t="shared" si="12"/>
        <v>0</v>
      </c>
      <c r="R128" s="175">
        <f t="shared" si="12"/>
        <v>0</v>
      </c>
      <c r="S128" s="175">
        <f t="shared" si="12"/>
        <v>0</v>
      </c>
      <c r="T128" s="175">
        <f t="shared" si="12"/>
        <v>0</v>
      </c>
      <c r="U128" s="175">
        <f t="shared" si="12"/>
        <v>0</v>
      </c>
      <c r="V128" s="175">
        <f t="shared" si="12"/>
        <v>0</v>
      </c>
      <c r="W128" s="175">
        <f t="shared" si="12"/>
        <v>0</v>
      </c>
      <c r="X128" s="175">
        <f t="shared" si="12"/>
        <v>0</v>
      </c>
    </row>
    <row r="129" spans="2:24" ht="15" customHeight="1">
      <c r="B129" s="170"/>
      <c r="C129" s="172"/>
      <c r="D129" s="173"/>
      <c r="E129" s="118">
        <f>IF(ISBLANK($B129),0,VLOOKUP($B129,Listen!$C$4:$E$47,2,FALSE))</f>
        <v>0</v>
      </c>
      <c r="F129" s="118">
        <f>IF(ISBLANK($B129),0,VLOOKUP($B129,Listen!$C$4:$E$47,3,FALSE))</f>
        <v>0</v>
      </c>
      <c r="G129" s="175">
        <f t="shared" si="11"/>
        <v>0</v>
      </c>
      <c r="H129" s="175">
        <f t="shared" si="11"/>
        <v>0</v>
      </c>
      <c r="I129" s="175">
        <f t="shared" si="11"/>
        <v>0</v>
      </c>
      <c r="J129" s="175">
        <f t="shared" si="11"/>
        <v>0</v>
      </c>
      <c r="K129" s="175">
        <f t="shared" si="11"/>
        <v>0</v>
      </c>
      <c r="L129" s="175">
        <f t="shared" si="11"/>
        <v>0</v>
      </c>
      <c r="M129" s="175">
        <f t="shared" ref="M129:M192" si="13">$E129</f>
        <v>0</v>
      </c>
      <c r="N129" s="175">
        <f t="shared" si="12"/>
        <v>0</v>
      </c>
      <c r="O129" s="175">
        <f t="shared" si="12"/>
        <v>0</v>
      </c>
      <c r="P129" s="175">
        <f t="shared" si="12"/>
        <v>0</v>
      </c>
      <c r="Q129" s="175">
        <f t="shared" si="12"/>
        <v>0</v>
      </c>
      <c r="R129" s="175">
        <f t="shared" si="12"/>
        <v>0</v>
      </c>
      <c r="S129" s="175">
        <f t="shared" si="12"/>
        <v>0</v>
      </c>
      <c r="T129" s="175">
        <f t="shared" si="12"/>
        <v>0</v>
      </c>
      <c r="U129" s="175">
        <f t="shared" si="12"/>
        <v>0</v>
      </c>
      <c r="V129" s="175">
        <f t="shared" si="12"/>
        <v>0</v>
      </c>
      <c r="W129" s="175">
        <f t="shared" si="12"/>
        <v>0</v>
      </c>
      <c r="X129" s="175">
        <f t="shared" si="12"/>
        <v>0</v>
      </c>
    </row>
    <row r="130" spans="2:24" ht="15" customHeight="1">
      <c r="B130" s="170"/>
      <c r="C130" s="172"/>
      <c r="D130" s="173"/>
      <c r="E130" s="118">
        <f>IF(ISBLANK($B130),0,VLOOKUP($B130,Listen!$C$4:$E$47,2,FALSE))</f>
        <v>0</v>
      </c>
      <c r="F130" s="118">
        <f>IF(ISBLANK($B130),0,VLOOKUP($B130,Listen!$C$4:$E$47,3,FALSE))</f>
        <v>0</v>
      </c>
      <c r="G130" s="175">
        <f t="shared" si="11"/>
        <v>0</v>
      </c>
      <c r="H130" s="175">
        <f t="shared" si="11"/>
        <v>0</v>
      </c>
      <c r="I130" s="175">
        <f t="shared" si="11"/>
        <v>0</v>
      </c>
      <c r="J130" s="175">
        <f t="shared" si="11"/>
        <v>0</v>
      </c>
      <c r="K130" s="175">
        <f t="shared" si="11"/>
        <v>0</v>
      </c>
      <c r="L130" s="175">
        <f t="shared" si="11"/>
        <v>0</v>
      </c>
      <c r="M130" s="175">
        <f t="shared" si="13"/>
        <v>0</v>
      </c>
      <c r="N130" s="175">
        <f t="shared" si="12"/>
        <v>0</v>
      </c>
      <c r="O130" s="175">
        <f t="shared" si="12"/>
        <v>0</v>
      </c>
      <c r="P130" s="175">
        <f t="shared" si="12"/>
        <v>0</v>
      </c>
      <c r="Q130" s="175">
        <f t="shared" si="12"/>
        <v>0</v>
      </c>
      <c r="R130" s="175">
        <f t="shared" si="12"/>
        <v>0</v>
      </c>
      <c r="S130" s="175">
        <f t="shared" si="12"/>
        <v>0</v>
      </c>
      <c r="T130" s="175">
        <f t="shared" si="12"/>
        <v>0</v>
      </c>
      <c r="U130" s="175">
        <f t="shared" si="12"/>
        <v>0</v>
      </c>
      <c r="V130" s="175">
        <f t="shared" si="12"/>
        <v>0</v>
      </c>
      <c r="W130" s="175">
        <f t="shared" si="12"/>
        <v>0</v>
      </c>
      <c r="X130" s="175">
        <f t="shared" si="12"/>
        <v>0</v>
      </c>
    </row>
    <row r="131" spans="2:24" ht="15" customHeight="1">
      <c r="B131" s="170"/>
      <c r="C131" s="172"/>
      <c r="D131" s="173"/>
      <c r="E131" s="118">
        <f>IF(ISBLANK($B131),0,VLOOKUP($B131,Listen!$C$4:$E$47,2,FALSE))</f>
        <v>0</v>
      </c>
      <c r="F131" s="118">
        <f>IF(ISBLANK($B131),0,VLOOKUP($B131,Listen!$C$4:$E$47,3,FALSE))</f>
        <v>0</v>
      </c>
      <c r="G131" s="175">
        <f t="shared" si="11"/>
        <v>0</v>
      </c>
      <c r="H131" s="175">
        <f t="shared" si="11"/>
        <v>0</v>
      </c>
      <c r="I131" s="175">
        <f t="shared" si="11"/>
        <v>0</v>
      </c>
      <c r="J131" s="175">
        <f t="shared" si="11"/>
        <v>0</v>
      </c>
      <c r="K131" s="175">
        <f t="shared" si="11"/>
        <v>0</v>
      </c>
      <c r="L131" s="175">
        <f t="shared" si="11"/>
        <v>0</v>
      </c>
      <c r="M131" s="175">
        <f t="shared" si="13"/>
        <v>0</v>
      </c>
      <c r="N131" s="175">
        <f t="shared" si="12"/>
        <v>0</v>
      </c>
      <c r="O131" s="175">
        <f t="shared" si="12"/>
        <v>0</v>
      </c>
      <c r="P131" s="175">
        <f t="shared" si="12"/>
        <v>0</v>
      </c>
      <c r="Q131" s="175">
        <f t="shared" si="12"/>
        <v>0</v>
      </c>
      <c r="R131" s="175">
        <f t="shared" si="12"/>
        <v>0</v>
      </c>
      <c r="S131" s="175">
        <f t="shared" si="12"/>
        <v>0</v>
      </c>
      <c r="T131" s="175">
        <f t="shared" si="12"/>
        <v>0</v>
      </c>
      <c r="U131" s="175">
        <f t="shared" si="12"/>
        <v>0</v>
      </c>
      <c r="V131" s="175">
        <f t="shared" si="12"/>
        <v>0</v>
      </c>
      <c r="W131" s="175">
        <f t="shared" si="12"/>
        <v>0</v>
      </c>
      <c r="X131" s="175">
        <f t="shared" si="12"/>
        <v>0</v>
      </c>
    </row>
    <row r="132" spans="2:24" ht="15" customHeight="1">
      <c r="B132" s="170"/>
      <c r="C132" s="172"/>
      <c r="D132" s="173"/>
      <c r="E132" s="118">
        <f>IF(ISBLANK($B132),0,VLOOKUP($B132,Listen!$C$4:$E$47,2,FALSE))</f>
        <v>0</v>
      </c>
      <c r="F132" s="118">
        <f>IF(ISBLANK($B132),0,VLOOKUP($B132,Listen!$C$4:$E$47,3,FALSE))</f>
        <v>0</v>
      </c>
      <c r="G132" s="175">
        <f t="shared" si="11"/>
        <v>0</v>
      </c>
      <c r="H132" s="175">
        <f t="shared" si="11"/>
        <v>0</v>
      </c>
      <c r="I132" s="175">
        <f t="shared" si="11"/>
        <v>0</v>
      </c>
      <c r="J132" s="175">
        <f t="shared" si="11"/>
        <v>0</v>
      </c>
      <c r="K132" s="175">
        <f t="shared" si="11"/>
        <v>0</v>
      </c>
      <c r="L132" s="175">
        <f t="shared" si="11"/>
        <v>0</v>
      </c>
      <c r="M132" s="175">
        <f t="shared" si="13"/>
        <v>0</v>
      </c>
      <c r="N132" s="175">
        <f t="shared" si="12"/>
        <v>0</v>
      </c>
      <c r="O132" s="175">
        <f t="shared" si="12"/>
        <v>0</v>
      </c>
      <c r="P132" s="175">
        <f t="shared" si="12"/>
        <v>0</v>
      </c>
      <c r="Q132" s="175">
        <f t="shared" si="12"/>
        <v>0</v>
      </c>
      <c r="R132" s="175">
        <f t="shared" si="12"/>
        <v>0</v>
      </c>
      <c r="S132" s="175">
        <f t="shared" si="12"/>
        <v>0</v>
      </c>
      <c r="T132" s="175">
        <f t="shared" si="12"/>
        <v>0</v>
      </c>
      <c r="U132" s="175">
        <f t="shared" si="12"/>
        <v>0</v>
      </c>
      <c r="V132" s="175">
        <f t="shared" si="12"/>
        <v>0</v>
      </c>
      <c r="W132" s="175">
        <f t="shared" si="12"/>
        <v>0</v>
      </c>
      <c r="X132" s="175">
        <f t="shared" si="12"/>
        <v>0</v>
      </c>
    </row>
    <row r="133" spans="2:24" ht="15" customHeight="1">
      <c r="B133" s="170"/>
      <c r="C133" s="172"/>
      <c r="D133" s="173"/>
      <c r="E133" s="118">
        <f>IF(ISBLANK($B133),0,VLOOKUP($B133,Listen!$C$4:$E$47,2,FALSE))</f>
        <v>0</v>
      </c>
      <c r="F133" s="118">
        <f>IF(ISBLANK($B133),0,VLOOKUP($B133,Listen!$C$4:$E$47,3,FALSE))</f>
        <v>0</v>
      </c>
      <c r="G133" s="175">
        <f t="shared" si="11"/>
        <v>0</v>
      </c>
      <c r="H133" s="175">
        <f t="shared" si="11"/>
        <v>0</v>
      </c>
      <c r="I133" s="175">
        <f t="shared" si="11"/>
        <v>0</v>
      </c>
      <c r="J133" s="175">
        <f t="shared" si="11"/>
        <v>0</v>
      </c>
      <c r="K133" s="175">
        <f t="shared" si="11"/>
        <v>0</v>
      </c>
      <c r="L133" s="175">
        <f t="shared" si="11"/>
        <v>0</v>
      </c>
      <c r="M133" s="175">
        <f t="shared" si="13"/>
        <v>0</v>
      </c>
      <c r="N133" s="175">
        <f t="shared" si="12"/>
        <v>0</v>
      </c>
      <c r="O133" s="175">
        <f t="shared" si="12"/>
        <v>0</v>
      </c>
      <c r="P133" s="175">
        <f t="shared" si="12"/>
        <v>0</v>
      </c>
      <c r="Q133" s="175">
        <f t="shared" si="12"/>
        <v>0</v>
      </c>
      <c r="R133" s="175">
        <f t="shared" si="12"/>
        <v>0</v>
      </c>
      <c r="S133" s="175">
        <f t="shared" si="12"/>
        <v>0</v>
      </c>
      <c r="T133" s="175">
        <f t="shared" si="12"/>
        <v>0</v>
      </c>
      <c r="U133" s="175">
        <f t="shared" si="12"/>
        <v>0</v>
      </c>
      <c r="V133" s="175">
        <f t="shared" si="12"/>
        <v>0</v>
      </c>
      <c r="W133" s="175">
        <f t="shared" si="12"/>
        <v>0</v>
      </c>
      <c r="X133" s="175">
        <f t="shared" si="12"/>
        <v>0</v>
      </c>
    </row>
    <row r="134" spans="2:24" ht="15" customHeight="1">
      <c r="B134" s="170"/>
      <c r="C134" s="172"/>
      <c r="D134" s="173"/>
      <c r="E134" s="118">
        <f>IF(ISBLANK($B134),0,VLOOKUP($B134,Listen!$C$4:$E$47,2,FALSE))</f>
        <v>0</v>
      </c>
      <c r="F134" s="118">
        <f>IF(ISBLANK($B134),0,VLOOKUP($B134,Listen!$C$4:$E$47,3,FALSE))</f>
        <v>0</v>
      </c>
      <c r="G134" s="175">
        <f t="shared" si="11"/>
        <v>0</v>
      </c>
      <c r="H134" s="175">
        <f t="shared" si="11"/>
        <v>0</v>
      </c>
      <c r="I134" s="175">
        <f t="shared" si="11"/>
        <v>0</v>
      </c>
      <c r="J134" s="175">
        <f t="shared" si="11"/>
        <v>0</v>
      </c>
      <c r="K134" s="175">
        <f t="shared" si="11"/>
        <v>0</v>
      </c>
      <c r="L134" s="175">
        <f t="shared" si="11"/>
        <v>0</v>
      </c>
      <c r="M134" s="175">
        <f t="shared" si="13"/>
        <v>0</v>
      </c>
      <c r="N134" s="175">
        <f t="shared" si="12"/>
        <v>0</v>
      </c>
      <c r="O134" s="175">
        <f t="shared" si="12"/>
        <v>0</v>
      </c>
      <c r="P134" s="175">
        <f t="shared" si="12"/>
        <v>0</v>
      </c>
      <c r="Q134" s="175">
        <f t="shared" si="12"/>
        <v>0</v>
      </c>
      <c r="R134" s="175">
        <f t="shared" si="12"/>
        <v>0</v>
      </c>
      <c r="S134" s="175">
        <f t="shared" si="12"/>
        <v>0</v>
      </c>
      <c r="T134" s="175">
        <f t="shared" si="12"/>
        <v>0</v>
      </c>
      <c r="U134" s="175">
        <f t="shared" si="12"/>
        <v>0</v>
      </c>
      <c r="V134" s="175">
        <f t="shared" si="12"/>
        <v>0</v>
      </c>
      <c r="W134" s="175">
        <f t="shared" si="12"/>
        <v>0</v>
      </c>
      <c r="X134" s="175">
        <f t="shared" si="12"/>
        <v>0</v>
      </c>
    </row>
    <row r="135" spans="2:24" ht="15" customHeight="1">
      <c r="B135" s="170"/>
      <c r="C135" s="172"/>
      <c r="D135" s="173"/>
      <c r="E135" s="118">
        <f>IF(ISBLANK($B135),0,VLOOKUP($B135,Listen!$C$4:$E$47,2,FALSE))</f>
        <v>0</v>
      </c>
      <c r="F135" s="118">
        <f>IF(ISBLANK($B135),0,VLOOKUP($B135,Listen!$C$4:$E$47,3,FALSE))</f>
        <v>0</v>
      </c>
      <c r="G135" s="175">
        <f t="shared" si="11"/>
        <v>0</v>
      </c>
      <c r="H135" s="175">
        <f t="shared" si="11"/>
        <v>0</v>
      </c>
      <c r="I135" s="175">
        <f t="shared" si="11"/>
        <v>0</v>
      </c>
      <c r="J135" s="175">
        <f t="shared" si="11"/>
        <v>0</v>
      </c>
      <c r="K135" s="175">
        <f t="shared" si="11"/>
        <v>0</v>
      </c>
      <c r="L135" s="175">
        <f t="shared" si="11"/>
        <v>0</v>
      </c>
      <c r="M135" s="175">
        <f t="shared" si="13"/>
        <v>0</v>
      </c>
      <c r="N135" s="175">
        <f t="shared" si="12"/>
        <v>0</v>
      </c>
      <c r="O135" s="175">
        <f t="shared" si="12"/>
        <v>0</v>
      </c>
      <c r="P135" s="175">
        <f t="shared" si="12"/>
        <v>0</v>
      </c>
      <c r="Q135" s="175">
        <f t="shared" si="12"/>
        <v>0</v>
      </c>
      <c r="R135" s="175">
        <f t="shared" si="12"/>
        <v>0</v>
      </c>
      <c r="S135" s="175">
        <f t="shared" si="12"/>
        <v>0</v>
      </c>
      <c r="T135" s="175">
        <f t="shared" si="12"/>
        <v>0</v>
      </c>
      <c r="U135" s="175">
        <f t="shared" si="12"/>
        <v>0</v>
      </c>
      <c r="V135" s="175">
        <f t="shared" si="12"/>
        <v>0</v>
      </c>
      <c r="W135" s="175">
        <f t="shared" si="12"/>
        <v>0</v>
      </c>
      <c r="X135" s="175">
        <f t="shared" si="12"/>
        <v>0</v>
      </c>
    </row>
    <row r="136" spans="2:24" ht="15" customHeight="1">
      <c r="B136" s="170"/>
      <c r="C136" s="172"/>
      <c r="D136" s="173"/>
      <c r="E136" s="118">
        <f>IF(ISBLANK($B136),0,VLOOKUP($B136,Listen!$C$4:$E$47,2,FALSE))</f>
        <v>0</v>
      </c>
      <c r="F136" s="118">
        <f>IF(ISBLANK($B136),0,VLOOKUP($B136,Listen!$C$4:$E$47,3,FALSE))</f>
        <v>0</v>
      </c>
      <c r="G136" s="175">
        <f t="shared" si="11"/>
        <v>0</v>
      </c>
      <c r="H136" s="175">
        <f t="shared" si="11"/>
        <v>0</v>
      </c>
      <c r="I136" s="175">
        <f t="shared" si="11"/>
        <v>0</v>
      </c>
      <c r="J136" s="175">
        <f t="shared" si="11"/>
        <v>0</v>
      </c>
      <c r="K136" s="175">
        <f t="shared" si="11"/>
        <v>0</v>
      </c>
      <c r="L136" s="175">
        <f t="shared" si="11"/>
        <v>0</v>
      </c>
      <c r="M136" s="175">
        <f t="shared" si="13"/>
        <v>0</v>
      </c>
      <c r="N136" s="175">
        <f t="shared" si="12"/>
        <v>0</v>
      </c>
      <c r="O136" s="175">
        <f t="shared" si="12"/>
        <v>0</v>
      </c>
      <c r="P136" s="175">
        <f t="shared" si="12"/>
        <v>0</v>
      </c>
      <c r="Q136" s="175">
        <f t="shared" si="12"/>
        <v>0</v>
      </c>
      <c r="R136" s="175">
        <f t="shared" si="12"/>
        <v>0</v>
      </c>
      <c r="S136" s="175">
        <f t="shared" si="12"/>
        <v>0</v>
      </c>
      <c r="T136" s="175">
        <f t="shared" si="12"/>
        <v>0</v>
      </c>
      <c r="U136" s="175">
        <f t="shared" si="12"/>
        <v>0</v>
      </c>
      <c r="V136" s="175">
        <f t="shared" si="12"/>
        <v>0</v>
      </c>
      <c r="W136" s="175">
        <f t="shared" si="12"/>
        <v>0</v>
      </c>
      <c r="X136" s="175">
        <f t="shared" si="12"/>
        <v>0</v>
      </c>
    </row>
    <row r="137" spans="2:24" ht="15" customHeight="1">
      <c r="B137" s="170"/>
      <c r="C137" s="172"/>
      <c r="D137" s="173"/>
      <c r="E137" s="118">
        <f>IF(ISBLANK($B137),0,VLOOKUP($B137,Listen!$C$4:$E$47,2,FALSE))</f>
        <v>0</v>
      </c>
      <c r="F137" s="118">
        <f>IF(ISBLANK($B137),0,VLOOKUP($B137,Listen!$C$4:$E$47,3,FALSE))</f>
        <v>0</v>
      </c>
      <c r="G137" s="175">
        <f t="shared" si="11"/>
        <v>0</v>
      </c>
      <c r="H137" s="175">
        <f t="shared" si="11"/>
        <v>0</v>
      </c>
      <c r="I137" s="175">
        <f t="shared" si="11"/>
        <v>0</v>
      </c>
      <c r="J137" s="175">
        <f t="shared" si="11"/>
        <v>0</v>
      </c>
      <c r="K137" s="175">
        <f t="shared" si="11"/>
        <v>0</v>
      </c>
      <c r="L137" s="175">
        <f t="shared" si="11"/>
        <v>0</v>
      </c>
      <c r="M137" s="175">
        <f t="shared" si="13"/>
        <v>0</v>
      </c>
      <c r="N137" s="175">
        <f t="shared" si="12"/>
        <v>0</v>
      </c>
      <c r="O137" s="175">
        <f t="shared" si="12"/>
        <v>0</v>
      </c>
      <c r="P137" s="175">
        <f t="shared" si="12"/>
        <v>0</v>
      </c>
      <c r="Q137" s="175">
        <f t="shared" si="12"/>
        <v>0</v>
      </c>
      <c r="R137" s="175">
        <f t="shared" si="12"/>
        <v>0</v>
      </c>
      <c r="S137" s="175">
        <f t="shared" si="12"/>
        <v>0</v>
      </c>
      <c r="T137" s="175">
        <f t="shared" si="12"/>
        <v>0</v>
      </c>
      <c r="U137" s="175">
        <f t="shared" si="12"/>
        <v>0</v>
      </c>
      <c r="V137" s="175">
        <f t="shared" si="12"/>
        <v>0</v>
      </c>
      <c r="W137" s="175">
        <f t="shared" si="12"/>
        <v>0</v>
      </c>
      <c r="X137" s="175">
        <f t="shared" si="12"/>
        <v>0</v>
      </c>
    </row>
    <row r="138" spans="2:24" ht="15" customHeight="1">
      <c r="B138" s="170"/>
      <c r="C138" s="172"/>
      <c r="D138" s="173"/>
      <c r="E138" s="118">
        <f>IF(ISBLANK($B138),0,VLOOKUP($B138,Listen!$C$4:$E$47,2,FALSE))</f>
        <v>0</v>
      </c>
      <c r="F138" s="118">
        <f>IF(ISBLANK($B138),0,VLOOKUP($B138,Listen!$C$4:$E$47,3,FALSE))</f>
        <v>0</v>
      </c>
      <c r="G138" s="175">
        <f t="shared" si="11"/>
        <v>0</v>
      </c>
      <c r="H138" s="175">
        <f t="shared" si="11"/>
        <v>0</v>
      </c>
      <c r="I138" s="175">
        <f t="shared" si="11"/>
        <v>0</v>
      </c>
      <c r="J138" s="175">
        <f t="shared" si="11"/>
        <v>0</v>
      </c>
      <c r="K138" s="175">
        <f t="shared" si="11"/>
        <v>0</v>
      </c>
      <c r="L138" s="175">
        <f t="shared" si="11"/>
        <v>0</v>
      </c>
      <c r="M138" s="175">
        <f t="shared" si="13"/>
        <v>0</v>
      </c>
      <c r="N138" s="175">
        <f t="shared" si="12"/>
        <v>0</v>
      </c>
      <c r="O138" s="175">
        <f t="shared" si="12"/>
        <v>0</v>
      </c>
      <c r="P138" s="175">
        <f t="shared" si="12"/>
        <v>0</v>
      </c>
      <c r="Q138" s="175">
        <f t="shared" si="12"/>
        <v>0</v>
      </c>
      <c r="R138" s="175">
        <f t="shared" si="12"/>
        <v>0</v>
      </c>
      <c r="S138" s="175">
        <f t="shared" si="12"/>
        <v>0</v>
      </c>
      <c r="T138" s="175">
        <f t="shared" si="12"/>
        <v>0</v>
      </c>
      <c r="U138" s="175">
        <f t="shared" si="12"/>
        <v>0</v>
      </c>
      <c r="V138" s="175">
        <f t="shared" si="12"/>
        <v>0</v>
      </c>
      <c r="W138" s="175">
        <f t="shared" si="12"/>
        <v>0</v>
      </c>
      <c r="X138" s="175">
        <f t="shared" si="12"/>
        <v>0</v>
      </c>
    </row>
    <row r="139" spans="2:24" ht="15" customHeight="1">
      <c r="B139" s="170"/>
      <c r="C139" s="172"/>
      <c r="D139" s="173"/>
      <c r="E139" s="118">
        <f>IF(ISBLANK($B139),0,VLOOKUP($B139,Listen!$C$4:$E$47,2,FALSE))</f>
        <v>0</v>
      </c>
      <c r="F139" s="118">
        <f>IF(ISBLANK($B139),0,VLOOKUP($B139,Listen!$C$4:$E$47,3,FALSE))</f>
        <v>0</v>
      </c>
      <c r="G139" s="175">
        <f t="shared" si="11"/>
        <v>0</v>
      </c>
      <c r="H139" s="175">
        <f t="shared" si="11"/>
        <v>0</v>
      </c>
      <c r="I139" s="175">
        <f t="shared" si="11"/>
        <v>0</v>
      </c>
      <c r="J139" s="175">
        <f t="shared" si="11"/>
        <v>0</v>
      </c>
      <c r="K139" s="175">
        <f t="shared" si="11"/>
        <v>0</v>
      </c>
      <c r="L139" s="175">
        <f t="shared" si="11"/>
        <v>0</v>
      </c>
      <c r="M139" s="175">
        <f t="shared" si="13"/>
        <v>0</v>
      </c>
      <c r="N139" s="175">
        <f t="shared" si="12"/>
        <v>0</v>
      </c>
      <c r="O139" s="175">
        <f t="shared" si="12"/>
        <v>0</v>
      </c>
      <c r="P139" s="175">
        <f t="shared" si="12"/>
        <v>0</v>
      </c>
      <c r="Q139" s="175">
        <f t="shared" si="12"/>
        <v>0</v>
      </c>
      <c r="R139" s="175">
        <f t="shared" si="12"/>
        <v>0</v>
      </c>
      <c r="S139" s="175">
        <f t="shared" si="12"/>
        <v>0</v>
      </c>
      <c r="T139" s="175">
        <f t="shared" si="12"/>
        <v>0</v>
      </c>
      <c r="U139" s="175">
        <f t="shared" si="12"/>
        <v>0</v>
      </c>
      <c r="V139" s="175">
        <f t="shared" si="12"/>
        <v>0</v>
      </c>
      <c r="W139" s="175">
        <f t="shared" si="12"/>
        <v>0</v>
      </c>
      <c r="X139" s="175">
        <f t="shared" si="12"/>
        <v>0</v>
      </c>
    </row>
    <row r="140" spans="2:24" ht="15" customHeight="1">
      <c r="B140" s="170"/>
      <c r="C140" s="172"/>
      <c r="D140" s="173"/>
      <c r="E140" s="118">
        <f>IF(ISBLANK($B140),0,VLOOKUP($B140,Listen!$C$4:$E$47,2,FALSE))</f>
        <v>0</v>
      </c>
      <c r="F140" s="118">
        <f>IF(ISBLANK($B140),0,VLOOKUP($B140,Listen!$C$4:$E$47,3,FALSE))</f>
        <v>0</v>
      </c>
      <c r="G140" s="175">
        <f t="shared" si="11"/>
        <v>0</v>
      </c>
      <c r="H140" s="175">
        <f t="shared" si="11"/>
        <v>0</v>
      </c>
      <c r="I140" s="175">
        <f t="shared" si="11"/>
        <v>0</v>
      </c>
      <c r="J140" s="175">
        <f t="shared" si="11"/>
        <v>0</v>
      </c>
      <c r="K140" s="175">
        <f t="shared" si="11"/>
        <v>0</v>
      </c>
      <c r="L140" s="175">
        <f t="shared" si="11"/>
        <v>0</v>
      </c>
      <c r="M140" s="175">
        <f t="shared" si="13"/>
        <v>0</v>
      </c>
      <c r="N140" s="175">
        <f t="shared" si="12"/>
        <v>0</v>
      </c>
      <c r="O140" s="175">
        <f t="shared" si="12"/>
        <v>0</v>
      </c>
      <c r="P140" s="175">
        <f t="shared" si="12"/>
        <v>0</v>
      </c>
      <c r="Q140" s="175">
        <f t="shared" si="12"/>
        <v>0</v>
      </c>
      <c r="R140" s="175">
        <f t="shared" si="12"/>
        <v>0</v>
      </c>
      <c r="S140" s="175">
        <f t="shared" si="12"/>
        <v>0</v>
      </c>
      <c r="T140" s="175">
        <f t="shared" si="12"/>
        <v>0</v>
      </c>
      <c r="U140" s="175">
        <f t="shared" si="12"/>
        <v>0</v>
      </c>
      <c r="V140" s="175">
        <f t="shared" si="12"/>
        <v>0</v>
      </c>
      <c r="W140" s="175">
        <f t="shared" si="12"/>
        <v>0</v>
      </c>
      <c r="X140" s="175">
        <f t="shared" si="12"/>
        <v>0</v>
      </c>
    </row>
    <row r="141" spans="2:24" ht="15" customHeight="1">
      <c r="B141" s="170"/>
      <c r="C141" s="172"/>
      <c r="D141" s="173"/>
      <c r="E141" s="118">
        <f>IF(ISBLANK($B141),0,VLOOKUP($B141,Listen!$C$4:$E$47,2,FALSE))</f>
        <v>0</v>
      </c>
      <c r="F141" s="118">
        <f>IF(ISBLANK($B141),0,VLOOKUP($B141,Listen!$C$4:$E$47,3,FALSE))</f>
        <v>0</v>
      </c>
      <c r="G141" s="175">
        <f t="shared" si="11"/>
        <v>0</v>
      </c>
      <c r="H141" s="175">
        <f t="shared" si="11"/>
        <v>0</v>
      </c>
      <c r="I141" s="175">
        <f t="shared" si="11"/>
        <v>0</v>
      </c>
      <c r="J141" s="175">
        <f t="shared" si="11"/>
        <v>0</v>
      </c>
      <c r="K141" s="175">
        <f t="shared" si="11"/>
        <v>0</v>
      </c>
      <c r="L141" s="175">
        <f t="shared" si="11"/>
        <v>0</v>
      </c>
      <c r="M141" s="175">
        <f t="shared" si="13"/>
        <v>0</v>
      </c>
      <c r="N141" s="175">
        <f t="shared" si="12"/>
        <v>0</v>
      </c>
      <c r="O141" s="175">
        <f t="shared" si="12"/>
        <v>0</v>
      </c>
      <c r="P141" s="175">
        <f t="shared" si="12"/>
        <v>0</v>
      </c>
      <c r="Q141" s="175">
        <f t="shared" si="12"/>
        <v>0</v>
      </c>
      <c r="R141" s="175">
        <f t="shared" si="12"/>
        <v>0</v>
      </c>
      <c r="S141" s="175">
        <f t="shared" si="12"/>
        <v>0</v>
      </c>
      <c r="T141" s="175">
        <f t="shared" si="12"/>
        <v>0</v>
      </c>
      <c r="U141" s="175">
        <f t="shared" si="12"/>
        <v>0</v>
      </c>
      <c r="V141" s="175">
        <f t="shared" si="12"/>
        <v>0</v>
      </c>
      <c r="W141" s="175">
        <f t="shared" si="12"/>
        <v>0</v>
      </c>
      <c r="X141" s="175">
        <f t="shared" si="12"/>
        <v>0</v>
      </c>
    </row>
    <row r="142" spans="2:24" ht="15" customHeight="1">
      <c r="B142" s="170"/>
      <c r="C142" s="172"/>
      <c r="D142" s="173"/>
      <c r="E142" s="118">
        <f>IF(ISBLANK($B142),0,VLOOKUP($B142,Listen!$C$4:$E$47,2,FALSE))</f>
        <v>0</v>
      </c>
      <c r="F142" s="118">
        <f>IF(ISBLANK($B142),0,VLOOKUP($B142,Listen!$C$4:$E$47,3,FALSE))</f>
        <v>0</v>
      </c>
      <c r="G142" s="175">
        <f t="shared" si="11"/>
        <v>0</v>
      </c>
      <c r="H142" s="175">
        <f t="shared" si="11"/>
        <v>0</v>
      </c>
      <c r="I142" s="175">
        <f t="shared" si="11"/>
        <v>0</v>
      </c>
      <c r="J142" s="175">
        <f t="shared" si="11"/>
        <v>0</v>
      </c>
      <c r="K142" s="175">
        <f t="shared" si="11"/>
        <v>0</v>
      </c>
      <c r="L142" s="175">
        <f t="shared" si="11"/>
        <v>0</v>
      </c>
      <c r="M142" s="175">
        <f t="shared" si="13"/>
        <v>0</v>
      </c>
      <c r="N142" s="175">
        <f t="shared" si="12"/>
        <v>0</v>
      </c>
      <c r="O142" s="175">
        <f t="shared" si="12"/>
        <v>0</v>
      </c>
      <c r="P142" s="175">
        <f t="shared" si="12"/>
        <v>0</v>
      </c>
      <c r="Q142" s="175">
        <f t="shared" si="12"/>
        <v>0</v>
      </c>
      <c r="R142" s="175">
        <f t="shared" si="12"/>
        <v>0</v>
      </c>
      <c r="S142" s="175">
        <f t="shared" si="12"/>
        <v>0</v>
      </c>
      <c r="T142" s="175">
        <f t="shared" si="12"/>
        <v>0</v>
      </c>
      <c r="U142" s="175">
        <f t="shared" si="12"/>
        <v>0</v>
      </c>
      <c r="V142" s="175">
        <f t="shared" si="12"/>
        <v>0</v>
      </c>
      <c r="W142" s="175">
        <f t="shared" si="12"/>
        <v>0</v>
      </c>
      <c r="X142" s="175">
        <f t="shared" si="12"/>
        <v>0</v>
      </c>
    </row>
    <row r="143" spans="2:24" ht="15" customHeight="1">
      <c r="B143" s="170"/>
      <c r="C143" s="172"/>
      <c r="D143" s="173"/>
      <c r="E143" s="118">
        <f>IF(ISBLANK($B143),0,VLOOKUP($B143,Listen!$C$4:$E$47,2,FALSE))</f>
        <v>0</v>
      </c>
      <c r="F143" s="118">
        <f>IF(ISBLANK($B143),0,VLOOKUP($B143,Listen!$C$4:$E$47,3,FALSE))</f>
        <v>0</v>
      </c>
      <c r="G143" s="175">
        <f t="shared" si="11"/>
        <v>0</v>
      </c>
      <c r="H143" s="175">
        <f t="shared" si="11"/>
        <v>0</v>
      </c>
      <c r="I143" s="175">
        <f t="shared" si="11"/>
        <v>0</v>
      </c>
      <c r="J143" s="175">
        <f t="shared" si="11"/>
        <v>0</v>
      </c>
      <c r="K143" s="175">
        <f t="shared" si="11"/>
        <v>0</v>
      </c>
      <c r="L143" s="175">
        <f t="shared" si="11"/>
        <v>0</v>
      </c>
      <c r="M143" s="175">
        <f t="shared" si="13"/>
        <v>0</v>
      </c>
      <c r="N143" s="175">
        <f t="shared" si="12"/>
        <v>0</v>
      </c>
      <c r="O143" s="175">
        <f t="shared" si="12"/>
        <v>0</v>
      </c>
      <c r="P143" s="175">
        <f t="shared" si="12"/>
        <v>0</v>
      </c>
      <c r="Q143" s="175">
        <f t="shared" si="12"/>
        <v>0</v>
      </c>
      <c r="R143" s="175">
        <f t="shared" si="12"/>
        <v>0</v>
      </c>
      <c r="S143" s="175">
        <f t="shared" si="12"/>
        <v>0</v>
      </c>
      <c r="T143" s="175">
        <f t="shared" si="12"/>
        <v>0</v>
      </c>
      <c r="U143" s="175">
        <f t="shared" si="12"/>
        <v>0</v>
      </c>
      <c r="V143" s="175">
        <f t="shared" si="12"/>
        <v>0</v>
      </c>
      <c r="W143" s="175">
        <f t="shared" si="12"/>
        <v>0</v>
      </c>
      <c r="X143" s="175">
        <f t="shared" si="12"/>
        <v>0</v>
      </c>
    </row>
    <row r="144" spans="2:24" ht="15" customHeight="1">
      <c r="B144" s="170"/>
      <c r="C144" s="172"/>
      <c r="D144" s="173"/>
      <c r="E144" s="118">
        <f>IF(ISBLANK($B144),0,VLOOKUP($B144,Listen!$C$4:$E$47,2,FALSE))</f>
        <v>0</v>
      </c>
      <c r="F144" s="118">
        <f>IF(ISBLANK($B144),0,VLOOKUP($B144,Listen!$C$4:$E$47,3,FALSE))</f>
        <v>0</v>
      </c>
      <c r="G144" s="175">
        <f t="shared" si="11"/>
        <v>0</v>
      </c>
      <c r="H144" s="175">
        <f t="shared" si="11"/>
        <v>0</v>
      </c>
      <c r="I144" s="175">
        <f t="shared" si="11"/>
        <v>0</v>
      </c>
      <c r="J144" s="175">
        <f t="shared" si="11"/>
        <v>0</v>
      </c>
      <c r="K144" s="175">
        <f t="shared" si="11"/>
        <v>0</v>
      </c>
      <c r="L144" s="175">
        <f t="shared" si="11"/>
        <v>0</v>
      </c>
      <c r="M144" s="175">
        <f t="shared" si="13"/>
        <v>0</v>
      </c>
      <c r="N144" s="175">
        <f t="shared" si="12"/>
        <v>0</v>
      </c>
      <c r="O144" s="175">
        <f t="shared" si="12"/>
        <v>0</v>
      </c>
      <c r="P144" s="175">
        <f t="shared" si="12"/>
        <v>0</v>
      </c>
      <c r="Q144" s="175">
        <f t="shared" si="12"/>
        <v>0</v>
      </c>
      <c r="R144" s="175">
        <f t="shared" si="12"/>
        <v>0</v>
      </c>
      <c r="S144" s="175">
        <f t="shared" si="12"/>
        <v>0</v>
      </c>
      <c r="T144" s="175">
        <f t="shared" si="12"/>
        <v>0</v>
      </c>
      <c r="U144" s="175">
        <f t="shared" si="12"/>
        <v>0</v>
      </c>
      <c r="V144" s="175">
        <f t="shared" si="12"/>
        <v>0</v>
      </c>
      <c r="W144" s="175">
        <f t="shared" si="12"/>
        <v>0</v>
      </c>
      <c r="X144" s="175">
        <f t="shared" si="12"/>
        <v>0</v>
      </c>
    </row>
    <row r="145" spans="2:24" ht="15" customHeight="1">
      <c r="B145" s="170"/>
      <c r="C145" s="172"/>
      <c r="D145" s="173"/>
      <c r="E145" s="118">
        <f>IF(ISBLANK($B145),0,VLOOKUP($B145,Listen!$C$4:$E$47,2,FALSE))</f>
        <v>0</v>
      </c>
      <c r="F145" s="118">
        <f>IF(ISBLANK($B145),0,VLOOKUP($B145,Listen!$C$4:$E$47,3,FALSE))</f>
        <v>0</v>
      </c>
      <c r="G145" s="175">
        <f t="shared" si="11"/>
        <v>0</v>
      </c>
      <c r="H145" s="175">
        <f t="shared" si="11"/>
        <v>0</v>
      </c>
      <c r="I145" s="175">
        <f t="shared" si="11"/>
        <v>0</v>
      </c>
      <c r="J145" s="175">
        <f t="shared" si="11"/>
        <v>0</v>
      </c>
      <c r="K145" s="175">
        <f t="shared" si="11"/>
        <v>0</v>
      </c>
      <c r="L145" s="175">
        <f t="shared" si="11"/>
        <v>0</v>
      </c>
      <c r="M145" s="175">
        <f t="shared" si="13"/>
        <v>0</v>
      </c>
      <c r="N145" s="175">
        <f t="shared" si="12"/>
        <v>0</v>
      </c>
      <c r="O145" s="175">
        <f t="shared" si="12"/>
        <v>0</v>
      </c>
      <c r="P145" s="175">
        <f t="shared" si="12"/>
        <v>0</v>
      </c>
      <c r="Q145" s="175">
        <f t="shared" si="12"/>
        <v>0</v>
      </c>
      <c r="R145" s="175">
        <f t="shared" si="12"/>
        <v>0</v>
      </c>
      <c r="S145" s="175">
        <f t="shared" si="12"/>
        <v>0</v>
      </c>
      <c r="T145" s="175">
        <f t="shared" si="12"/>
        <v>0</v>
      </c>
      <c r="U145" s="175">
        <f t="shared" si="12"/>
        <v>0</v>
      </c>
      <c r="V145" s="175">
        <f t="shared" si="12"/>
        <v>0</v>
      </c>
      <c r="W145" s="175">
        <f t="shared" si="12"/>
        <v>0</v>
      </c>
      <c r="X145" s="175">
        <f t="shared" si="12"/>
        <v>0</v>
      </c>
    </row>
    <row r="146" spans="2:24" ht="15" customHeight="1">
      <c r="B146" s="170"/>
      <c r="C146" s="172"/>
      <c r="D146" s="173"/>
      <c r="E146" s="118">
        <f>IF(ISBLANK($B146),0,VLOOKUP($B146,Listen!$C$4:$E$47,2,FALSE))</f>
        <v>0</v>
      </c>
      <c r="F146" s="118">
        <f>IF(ISBLANK($B146),0,VLOOKUP($B146,Listen!$C$4:$E$47,3,FALSE))</f>
        <v>0</v>
      </c>
      <c r="G146" s="175">
        <f t="shared" si="11"/>
        <v>0</v>
      </c>
      <c r="H146" s="175">
        <f t="shared" si="11"/>
        <v>0</v>
      </c>
      <c r="I146" s="175">
        <f t="shared" si="11"/>
        <v>0</v>
      </c>
      <c r="J146" s="175">
        <f t="shared" si="11"/>
        <v>0</v>
      </c>
      <c r="K146" s="175">
        <f t="shared" si="11"/>
        <v>0</v>
      </c>
      <c r="L146" s="175">
        <f t="shared" si="11"/>
        <v>0</v>
      </c>
      <c r="M146" s="175">
        <f t="shared" si="13"/>
        <v>0</v>
      </c>
      <c r="N146" s="175">
        <f t="shared" si="12"/>
        <v>0</v>
      </c>
      <c r="O146" s="175">
        <f t="shared" si="12"/>
        <v>0</v>
      </c>
      <c r="P146" s="175">
        <f t="shared" si="12"/>
        <v>0</v>
      </c>
      <c r="Q146" s="175">
        <f t="shared" si="12"/>
        <v>0</v>
      </c>
      <c r="R146" s="175">
        <f t="shared" si="12"/>
        <v>0</v>
      </c>
      <c r="S146" s="175">
        <f t="shared" si="12"/>
        <v>0</v>
      </c>
      <c r="T146" s="175">
        <f t="shared" si="12"/>
        <v>0</v>
      </c>
      <c r="U146" s="175">
        <f t="shared" si="12"/>
        <v>0</v>
      </c>
      <c r="V146" s="175">
        <f t="shared" si="12"/>
        <v>0</v>
      </c>
      <c r="W146" s="175">
        <f t="shared" si="12"/>
        <v>0</v>
      </c>
      <c r="X146" s="175">
        <f t="shared" si="12"/>
        <v>0</v>
      </c>
    </row>
    <row r="147" spans="2:24" ht="15" customHeight="1">
      <c r="B147" s="170"/>
      <c r="C147" s="172"/>
      <c r="D147" s="173"/>
      <c r="E147" s="118">
        <f>IF(ISBLANK($B147),0,VLOOKUP($B147,Listen!$C$4:$E$47,2,FALSE))</f>
        <v>0</v>
      </c>
      <c r="F147" s="118">
        <f>IF(ISBLANK($B147),0,VLOOKUP($B147,Listen!$C$4:$E$47,3,FALSE))</f>
        <v>0</v>
      </c>
      <c r="G147" s="175">
        <f t="shared" si="11"/>
        <v>0</v>
      </c>
      <c r="H147" s="175">
        <f t="shared" si="11"/>
        <v>0</v>
      </c>
      <c r="I147" s="175">
        <f t="shared" si="11"/>
        <v>0</v>
      </c>
      <c r="J147" s="175">
        <f t="shared" si="11"/>
        <v>0</v>
      </c>
      <c r="K147" s="175">
        <f t="shared" si="11"/>
        <v>0</v>
      </c>
      <c r="L147" s="175">
        <f t="shared" si="11"/>
        <v>0</v>
      </c>
      <c r="M147" s="175">
        <f t="shared" si="13"/>
        <v>0</v>
      </c>
      <c r="N147" s="175">
        <f t="shared" si="12"/>
        <v>0</v>
      </c>
      <c r="O147" s="175">
        <f t="shared" si="12"/>
        <v>0</v>
      </c>
      <c r="P147" s="175">
        <f t="shared" si="12"/>
        <v>0</v>
      </c>
      <c r="Q147" s="175">
        <f t="shared" si="12"/>
        <v>0</v>
      </c>
      <c r="R147" s="175">
        <f t="shared" si="12"/>
        <v>0</v>
      </c>
      <c r="S147" s="175">
        <f t="shared" si="12"/>
        <v>0</v>
      </c>
      <c r="T147" s="175">
        <f t="shared" si="12"/>
        <v>0</v>
      </c>
      <c r="U147" s="175">
        <f t="shared" si="12"/>
        <v>0</v>
      </c>
      <c r="V147" s="175">
        <f t="shared" si="12"/>
        <v>0</v>
      </c>
      <c r="W147" s="175">
        <f t="shared" si="12"/>
        <v>0</v>
      </c>
      <c r="X147" s="175">
        <f t="shared" si="12"/>
        <v>0</v>
      </c>
    </row>
    <row r="148" spans="2:24" ht="15" customHeight="1">
      <c r="B148" s="170"/>
      <c r="C148" s="172"/>
      <c r="D148" s="173"/>
      <c r="E148" s="118">
        <f>IF(ISBLANK($B148),0,VLOOKUP($B148,Listen!$C$4:$E$47,2,FALSE))</f>
        <v>0</v>
      </c>
      <c r="F148" s="118">
        <f>IF(ISBLANK($B148),0,VLOOKUP($B148,Listen!$C$4:$E$47,3,FALSE))</f>
        <v>0</v>
      </c>
      <c r="G148" s="175">
        <f t="shared" si="11"/>
        <v>0</v>
      </c>
      <c r="H148" s="175">
        <f t="shared" si="11"/>
        <v>0</v>
      </c>
      <c r="I148" s="175">
        <f t="shared" si="11"/>
        <v>0</v>
      </c>
      <c r="J148" s="175">
        <f t="shared" si="11"/>
        <v>0</v>
      </c>
      <c r="K148" s="175">
        <f t="shared" si="11"/>
        <v>0</v>
      </c>
      <c r="L148" s="175">
        <f t="shared" si="11"/>
        <v>0</v>
      </c>
      <c r="M148" s="175">
        <f t="shared" si="13"/>
        <v>0</v>
      </c>
      <c r="N148" s="175">
        <f t="shared" si="12"/>
        <v>0</v>
      </c>
      <c r="O148" s="175">
        <f t="shared" si="12"/>
        <v>0</v>
      </c>
      <c r="P148" s="175">
        <f t="shared" si="12"/>
        <v>0</v>
      </c>
      <c r="Q148" s="175">
        <f t="shared" si="12"/>
        <v>0</v>
      </c>
      <c r="R148" s="175">
        <f t="shared" si="12"/>
        <v>0</v>
      </c>
      <c r="S148" s="175">
        <f t="shared" si="12"/>
        <v>0</v>
      </c>
      <c r="T148" s="175">
        <f t="shared" si="12"/>
        <v>0</v>
      </c>
      <c r="U148" s="175">
        <f t="shared" si="12"/>
        <v>0</v>
      </c>
      <c r="V148" s="175">
        <f t="shared" si="12"/>
        <v>0</v>
      </c>
      <c r="W148" s="175">
        <f t="shared" si="12"/>
        <v>0</v>
      </c>
      <c r="X148" s="175">
        <f t="shared" si="12"/>
        <v>0</v>
      </c>
    </row>
    <row r="149" spans="2:24" ht="15" customHeight="1">
      <c r="B149" s="170"/>
      <c r="C149" s="172"/>
      <c r="D149" s="173"/>
      <c r="E149" s="118">
        <f>IF(ISBLANK($B149),0,VLOOKUP($B149,Listen!$C$4:$E$47,2,FALSE))</f>
        <v>0</v>
      </c>
      <c r="F149" s="118">
        <f>IF(ISBLANK($B149),0,VLOOKUP($B149,Listen!$C$4:$E$47,3,FALSE))</f>
        <v>0</v>
      </c>
      <c r="G149" s="175">
        <f t="shared" si="11"/>
        <v>0</v>
      </c>
      <c r="H149" s="175">
        <f t="shared" si="11"/>
        <v>0</v>
      </c>
      <c r="I149" s="175">
        <f t="shared" si="11"/>
        <v>0</v>
      </c>
      <c r="J149" s="175">
        <f t="shared" ref="G149:L191" si="14">$E149</f>
        <v>0</v>
      </c>
      <c r="K149" s="175">
        <f t="shared" si="14"/>
        <v>0</v>
      </c>
      <c r="L149" s="175">
        <f t="shared" si="14"/>
        <v>0</v>
      </c>
      <c r="M149" s="175">
        <f t="shared" si="13"/>
        <v>0</v>
      </c>
      <c r="N149" s="175">
        <f t="shared" si="12"/>
        <v>0</v>
      </c>
      <c r="O149" s="175">
        <f t="shared" si="12"/>
        <v>0</v>
      </c>
      <c r="P149" s="175">
        <f t="shared" si="12"/>
        <v>0</v>
      </c>
      <c r="Q149" s="175">
        <f t="shared" si="12"/>
        <v>0</v>
      </c>
      <c r="R149" s="175">
        <f t="shared" si="12"/>
        <v>0</v>
      </c>
      <c r="S149" s="175">
        <f t="shared" si="12"/>
        <v>0</v>
      </c>
      <c r="T149" s="175">
        <f t="shared" si="12"/>
        <v>0</v>
      </c>
      <c r="U149" s="175">
        <f t="shared" si="12"/>
        <v>0</v>
      </c>
      <c r="V149" s="175">
        <f t="shared" si="12"/>
        <v>0</v>
      </c>
      <c r="W149" s="175">
        <f t="shared" si="12"/>
        <v>0</v>
      </c>
      <c r="X149" s="175">
        <f t="shared" si="12"/>
        <v>0</v>
      </c>
    </row>
    <row r="150" spans="2:24" ht="15" customHeight="1">
      <c r="B150" s="170"/>
      <c r="C150" s="172"/>
      <c r="D150" s="173"/>
      <c r="E150" s="118">
        <f>IF(ISBLANK($B150),0,VLOOKUP($B150,Listen!$C$4:$E$47,2,FALSE))</f>
        <v>0</v>
      </c>
      <c r="F150" s="118">
        <f>IF(ISBLANK($B150),0,VLOOKUP($B150,Listen!$C$4:$E$47,3,FALSE))</f>
        <v>0</v>
      </c>
      <c r="G150" s="175">
        <f t="shared" si="14"/>
        <v>0</v>
      </c>
      <c r="H150" s="175">
        <f t="shared" si="14"/>
        <v>0</v>
      </c>
      <c r="I150" s="175">
        <f t="shared" si="14"/>
        <v>0</v>
      </c>
      <c r="J150" s="175">
        <f t="shared" si="14"/>
        <v>0</v>
      </c>
      <c r="K150" s="175">
        <f t="shared" si="14"/>
        <v>0</v>
      </c>
      <c r="L150" s="175">
        <f t="shared" si="14"/>
        <v>0</v>
      </c>
      <c r="M150" s="175">
        <f t="shared" si="13"/>
        <v>0</v>
      </c>
      <c r="N150" s="175">
        <f t="shared" si="12"/>
        <v>0</v>
      </c>
      <c r="O150" s="175">
        <f t="shared" si="12"/>
        <v>0</v>
      </c>
      <c r="P150" s="175">
        <f t="shared" si="12"/>
        <v>0</v>
      </c>
      <c r="Q150" s="175">
        <f t="shared" si="12"/>
        <v>0</v>
      </c>
      <c r="R150" s="175">
        <f t="shared" si="12"/>
        <v>0</v>
      </c>
      <c r="S150" s="175">
        <f t="shared" si="12"/>
        <v>0</v>
      </c>
      <c r="T150" s="175">
        <f t="shared" si="12"/>
        <v>0</v>
      </c>
      <c r="U150" s="175">
        <f t="shared" si="12"/>
        <v>0</v>
      </c>
      <c r="V150" s="175">
        <f t="shared" si="12"/>
        <v>0</v>
      </c>
      <c r="W150" s="175">
        <f t="shared" si="12"/>
        <v>0</v>
      </c>
      <c r="X150" s="175">
        <f t="shared" si="12"/>
        <v>0</v>
      </c>
    </row>
    <row r="151" spans="2:24" ht="15" customHeight="1">
      <c r="B151" s="170"/>
      <c r="C151" s="172"/>
      <c r="D151" s="173"/>
      <c r="E151" s="118">
        <f>IF(ISBLANK($B151),0,VLOOKUP($B151,Listen!$C$4:$E$47,2,FALSE))</f>
        <v>0</v>
      </c>
      <c r="F151" s="118">
        <f>IF(ISBLANK($B151),0,VLOOKUP($B151,Listen!$C$4:$E$47,3,FALSE))</f>
        <v>0</v>
      </c>
      <c r="G151" s="175">
        <f t="shared" si="14"/>
        <v>0</v>
      </c>
      <c r="H151" s="175">
        <f t="shared" si="14"/>
        <v>0</v>
      </c>
      <c r="I151" s="175">
        <f t="shared" si="14"/>
        <v>0</v>
      </c>
      <c r="J151" s="175">
        <f t="shared" si="14"/>
        <v>0</v>
      </c>
      <c r="K151" s="175">
        <f t="shared" si="14"/>
        <v>0</v>
      </c>
      <c r="L151" s="175">
        <f t="shared" si="14"/>
        <v>0</v>
      </c>
      <c r="M151" s="175">
        <f t="shared" si="13"/>
        <v>0</v>
      </c>
      <c r="N151" s="175">
        <f t="shared" si="12"/>
        <v>0</v>
      </c>
      <c r="O151" s="175">
        <f t="shared" si="12"/>
        <v>0</v>
      </c>
      <c r="P151" s="175">
        <f t="shared" si="12"/>
        <v>0</v>
      </c>
      <c r="Q151" s="175">
        <f t="shared" si="12"/>
        <v>0</v>
      </c>
      <c r="R151" s="175">
        <f t="shared" ref="N151:X174" si="15">$E151</f>
        <v>0</v>
      </c>
      <c r="S151" s="175">
        <f t="shared" si="15"/>
        <v>0</v>
      </c>
      <c r="T151" s="175">
        <f t="shared" si="15"/>
        <v>0</v>
      </c>
      <c r="U151" s="175">
        <f t="shared" si="15"/>
        <v>0</v>
      </c>
      <c r="V151" s="175">
        <f t="shared" si="15"/>
        <v>0</v>
      </c>
      <c r="W151" s="175">
        <f t="shared" si="15"/>
        <v>0</v>
      </c>
      <c r="X151" s="175">
        <f t="shared" si="15"/>
        <v>0</v>
      </c>
    </row>
    <row r="152" spans="2:24" ht="15" customHeight="1">
      <c r="B152" s="170"/>
      <c r="C152" s="172"/>
      <c r="D152" s="173"/>
      <c r="E152" s="118">
        <f>IF(ISBLANK($B152),0,VLOOKUP($B152,Listen!$C$4:$E$47,2,FALSE))</f>
        <v>0</v>
      </c>
      <c r="F152" s="118">
        <f>IF(ISBLANK($B152),0,VLOOKUP($B152,Listen!$C$4:$E$47,3,FALSE))</f>
        <v>0</v>
      </c>
      <c r="G152" s="175">
        <f t="shared" si="14"/>
        <v>0</v>
      </c>
      <c r="H152" s="175">
        <f t="shared" si="14"/>
        <v>0</v>
      </c>
      <c r="I152" s="175">
        <f t="shared" si="14"/>
        <v>0</v>
      </c>
      <c r="J152" s="175">
        <f t="shared" si="14"/>
        <v>0</v>
      </c>
      <c r="K152" s="175">
        <f t="shared" si="14"/>
        <v>0</v>
      </c>
      <c r="L152" s="175">
        <f t="shared" si="14"/>
        <v>0</v>
      </c>
      <c r="M152" s="175">
        <f t="shared" si="13"/>
        <v>0</v>
      </c>
      <c r="N152" s="175">
        <f t="shared" si="15"/>
        <v>0</v>
      </c>
      <c r="O152" s="175">
        <f t="shared" si="15"/>
        <v>0</v>
      </c>
      <c r="P152" s="175">
        <f t="shared" si="15"/>
        <v>0</v>
      </c>
      <c r="Q152" s="175">
        <f t="shared" si="15"/>
        <v>0</v>
      </c>
      <c r="R152" s="175">
        <f t="shared" si="15"/>
        <v>0</v>
      </c>
      <c r="S152" s="175">
        <f t="shared" si="15"/>
        <v>0</v>
      </c>
      <c r="T152" s="175">
        <f t="shared" si="15"/>
        <v>0</v>
      </c>
      <c r="U152" s="175">
        <f t="shared" si="15"/>
        <v>0</v>
      </c>
      <c r="V152" s="175">
        <f t="shared" si="15"/>
        <v>0</v>
      </c>
      <c r="W152" s="175">
        <f t="shared" si="15"/>
        <v>0</v>
      </c>
      <c r="X152" s="175">
        <f t="shared" si="15"/>
        <v>0</v>
      </c>
    </row>
    <row r="153" spans="2:24" ht="15" customHeight="1">
      <c r="B153" s="170"/>
      <c r="C153" s="172"/>
      <c r="D153" s="173"/>
      <c r="E153" s="118">
        <f>IF(ISBLANK($B153),0,VLOOKUP($B153,Listen!$C$4:$E$47,2,FALSE))</f>
        <v>0</v>
      </c>
      <c r="F153" s="118">
        <f>IF(ISBLANK($B153),0,VLOOKUP($B153,Listen!$C$4:$E$47,3,FALSE))</f>
        <v>0</v>
      </c>
      <c r="G153" s="175">
        <f t="shared" si="14"/>
        <v>0</v>
      </c>
      <c r="H153" s="175">
        <f t="shared" si="14"/>
        <v>0</v>
      </c>
      <c r="I153" s="175">
        <f t="shared" si="14"/>
        <v>0</v>
      </c>
      <c r="J153" s="175">
        <f t="shared" si="14"/>
        <v>0</v>
      </c>
      <c r="K153" s="175">
        <f t="shared" si="14"/>
        <v>0</v>
      </c>
      <c r="L153" s="175">
        <f t="shared" si="14"/>
        <v>0</v>
      </c>
      <c r="M153" s="175">
        <f t="shared" si="13"/>
        <v>0</v>
      </c>
      <c r="N153" s="175">
        <f t="shared" si="15"/>
        <v>0</v>
      </c>
      <c r="O153" s="175">
        <f t="shared" si="15"/>
        <v>0</v>
      </c>
      <c r="P153" s="175">
        <f t="shared" si="15"/>
        <v>0</v>
      </c>
      <c r="Q153" s="175">
        <f t="shared" si="15"/>
        <v>0</v>
      </c>
      <c r="R153" s="175">
        <f t="shared" si="15"/>
        <v>0</v>
      </c>
      <c r="S153" s="175">
        <f t="shared" si="15"/>
        <v>0</v>
      </c>
      <c r="T153" s="175">
        <f t="shared" si="15"/>
        <v>0</v>
      </c>
      <c r="U153" s="175">
        <f t="shared" si="15"/>
        <v>0</v>
      </c>
      <c r="V153" s="175">
        <f t="shared" si="15"/>
        <v>0</v>
      </c>
      <c r="W153" s="175">
        <f t="shared" si="15"/>
        <v>0</v>
      </c>
      <c r="X153" s="175">
        <f t="shared" si="15"/>
        <v>0</v>
      </c>
    </row>
    <row r="154" spans="2:24" ht="15" customHeight="1">
      <c r="B154" s="170"/>
      <c r="C154" s="172"/>
      <c r="D154" s="173"/>
      <c r="E154" s="118">
        <f>IF(ISBLANK($B154),0,VLOOKUP($B154,Listen!$C$4:$E$47,2,FALSE))</f>
        <v>0</v>
      </c>
      <c r="F154" s="118">
        <f>IF(ISBLANK($B154),0,VLOOKUP($B154,Listen!$C$4:$E$47,3,FALSE))</f>
        <v>0</v>
      </c>
      <c r="G154" s="175">
        <f t="shared" si="14"/>
        <v>0</v>
      </c>
      <c r="H154" s="175">
        <f t="shared" si="14"/>
        <v>0</v>
      </c>
      <c r="I154" s="175">
        <f t="shared" si="14"/>
        <v>0</v>
      </c>
      <c r="J154" s="175">
        <f t="shared" si="14"/>
        <v>0</v>
      </c>
      <c r="K154" s="175">
        <f t="shared" si="14"/>
        <v>0</v>
      </c>
      <c r="L154" s="175">
        <f t="shared" si="14"/>
        <v>0</v>
      </c>
      <c r="M154" s="175">
        <f t="shared" si="13"/>
        <v>0</v>
      </c>
      <c r="N154" s="175">
        <f t="shared" si="15"/>
        <v>0</v>
      </c>
      <c r="O154" s="175">
        <f t="shared" si="15"/>
        <v>0</v>
      </c>
      <c r="P154" s="175">
        <f t="shared" si="15"/>
        <v>0</v>
      </c>
      <c r="Q154" s="175">
        <f t="shared" si="15"/>
        <v>0</v>
      </c>
      <c r="R154" s="175">
        <f t="shared" si="15"/>
        <v>0</v>
      </c>
      <c r="S154" s="175">
        <f t="shared" si="15"/>
        <v>0</v>
      </c>
      <c r="T154" s="175">
        <f t="shared" si="15"/>
        <v>0</v>
      </c>
      <c r="U154" s="175">
        <f t="shared" si="15"/>
        <v>0</v>
      </c>
      <c r="V154" s="175">
        <f t="shared" si="15"/>
        <v>0</v>
      </c>
      <c r="W154" s="175">
        <f t="shared" si="15"/>
        <v>0</v>
      </c>
      <c r="X154" s="175">
        <f t="shared" si="15"/>
        <v>0</v>
      </c>
    </row>
    <row r="155" spans="2:24" ht="15" customHeight="1">
      <c r="B155" s="170"/>
      <c r="C155" s="172"/>
      <c r="D155" s="173"/>
      <c r="E155" s="118">
        <f>IF(ISBLANK($B155),0,VLOOKUP($B155,Listen!$C$4:$E$47,2,FALSE))</f>
        <v>0</v>
      </c>
      <c r="F155" s="118">
        <f>IF(ISBLANK($B155),0,VLOOKUP($B155,Listen!$C$4:$E$47,3,FALSE))</f>
        <v>0</v>
      </c>
      <c r="G155" s="175">
        <f t="shared" si="14"/>
        <v>0</v>
      </c>
      <c r="H155" s="175">
        <f t="shared" si="14"/>
        <v>0</v>
      </c>
      <c r="I155" s="175">
        <f t="shared" si="14"/>
        <v>0</v>
      </c>
      <c r="J155" s="175">
        <f t="shared" si="14"/>
        <v>0</v>
      </c>
      <c r="K155" s="175">
        <f t="shared" si="14"/>
        <v>0</v>
      </c>
      <c r="L155" s="175">
        <f t="shared" si="14"/>
        <v>0</v>
      </c>
      <c r="M155" s="175">
        <f t="shared" si="13"/>
        <v>0</v>
      </c>
      <c r="N155" s="175">
        <f t="shared" si="15"/>
        <v>0</v>
      </c>
      <c r="O155" s="175">
        <f t="shared" si="15"/>
        <v>0</v>
      </c>
      <c r="P155" s="175">
        <f t="shared" si="15"/>
        <v>0</v>
      </c>
      <c r="Q155" s="175">
        <f t="shared" si="15"/>
        <v>0</v>
      </c>
      <c r="R155" s="175">
        <f t="shared" si="15"/>
        <v>0</v>
      </c>
      <c r="S155" s="175">
        <f t="shared" si="15"/>
        <v>0</v>
      </c>
      <c r="T155" s="175">
        <f t="shared" si="15"/>
        <v>0</v>
      </c>
      <c r="U155" s="175">
        <f t="shared" si="15"/>
        <v>0</v>
      </c>
      <c r="V155" s="175">
        <f t="shared" si="15"/>
        <v>0</v>
      </c>
      <c r="W155" s="175">
        <f t="shared" si="15"/>
        <v>0</v>
      </c>
      <c r="X155" s="175">
        <f t="shared" si="15"/>
        <v>0</v>
      </c>
    </row>
    <row r="156" spans="2:24" ht="15" customHeight="1">
      <c r="B156" s="170"/>
      <c r="C156" s="172"/>
      <c r="D156" s="173"/>
      <c r="E156" s="118">
        <f>IF(ISBLANK($B156),0,VLOOKUP($B156,Listen!$C$4:$E$47,2,FALSE))</f>
        <v>0</v>
      </c>
      <c r="F156" s="118">
        <f>IF(ISBLANK($B156),0,VLOOKUP($B156,Listen!$C$4:$E$47,3,FALSE))</f>
        <v>0</v>
      </c>
      <c r="G156" s="175">
        <f t="shared" si="14"/>
        <v>0</v>
      </c>
      <c r="H156" s="175">
        <f t="shared" si="14"/>
        <v>0</v>
      </c>
      <c r="I156" s="175">
        <f t="shared" si="14"/>
        <v>0</v>
      </c>
      <c r="J156" s="175">
        <f t="shared" si="14"/>
        <v>0</v>
      </c>
      <c r="K156" s="175">
        <f t="shared" si="14"/>
        <v>0</v>
      </c>
      <c r="L156" s="175">
        <f t="shared" si="14"/>
        <v>0</v>
      </c>
      <c r="M156" s="175">
        <f t="shared" si="13"/>
        <v>0</v>
      </c>
      <c r="N156" s="175">
        <f t="shared" si="15"/>
        <v>0</v>
      </c>
      <c r="O156" s="175">
        <f t="shared" si="15"/>
        <v>0</v>
      </c>
      <c r="P156" s="175">
        <f t="shared" si="15"/>
        <v>0</v>
      </c>
      <c r="Q156" s="175">
        <f t="shared" si="15"/>
        <v>0</v>
      </c>
      <c r="R156" s="175">
        <f t="shared" si="15"/>
        <v>0</v>
      </c>
      <c r="S156" s="175">
        <f t="shared" si="15"/>
        <v>0</v>
      </c>
      <c r="T156" s="175">
        <f t="shared" si="15"/>
        <v>0</v>
      </c>
      <c r="U156" s="175">
        <f t="shared" si="15"/>
        <v>0</v>
      </c>
      <c r="V156" s="175">
        <f t="shared" si="15"/>
        <v>0</v>
      </c>
      <c r="W156" s="175">
        <f t="shared" si="15"/>
        <v>0</v>
      </c>
      <c r="X156" s="175">
        <f t="shared" si="15"/>
        <v>0</v>
      </c>
    </row>
    <row r="157" spans="2:24" ht="15" customHeight="1">
      <c r="B157" s="170"/>
      <c r="C157" s="172"/>
      <c r="D157" s="173"/>
      <c r="E157" s="118">
        <f>IF(ISBLANK($B157),0,VLOOKUP($B157,Listen!$C$4:$E$47,2,FALSE))</f>
        <v>0</v>
      </c>
      <c r="F157" s="118">
        <f>IF(ISBLANK($B157),0,VLOOKUP($B157,Listen!$C$4:$E$47,3,FALSE))</f>
        <v>0</v>
      </c>
      <c r="G157" s="175">
        <f t="shared" si="14"/>
        <v>0</v>
      </c>
      <c r="H157" s="175">
        <f t="shared" si="14"/>
        <v>0</v>
      </c>
      <c r="I157" s="175">
        <f t="shared" si="14"/>
        <v>0</v>
      </c>
      <c r="J157" s="175">
        <f t="shared" si="14"/>
        <v>0</v>
      </c>
      <c r="K157" s="175">
        <f t="shared" si="14"/>
        <v>0</v>
      </c>
      <c r="L157" s="175">
        <f t="shared" si="14"/>
        <v>0</v>
      </c>
      <c r="M157" s="175">
        <f t="shared" si="13"/>
        <v>0</v>
      </c>
      <c r="N157" s="175">
        <f t="shared" si="15"/>
        <v>0</v>
      </c>
      <c r="O157" s="175">
        <f t="shared" si="15"/>
        <v>0</v>
      </c>
      <c r="P157" s="175">
        <f t="shared" si="15"/>
        <v>0</v>
      </c>
      <c r="Q157" s="175">
        <f t="shared" si="15"/>
        <v>0</v>
      </c>
      <c r="R157" s="175">
        <f t="shared" si="15"/>
        <v>0</v>
      </c>
      <c r="S157" s="175">
        <f t="shared" si="15"/>
        <v>0</v>
      </c>
      <c r="T157" s="175">
        <f t="shared" si="15"/>
        <v>0</v>
      </c>
      <c r="U157" s="175">
        <f t="shared" si="15"/>
        <v>0</v>
      </c>
      <c r="V157" s="175">
        <f t="shared" si="15"/>
        <v>0</v>
      </c>
      <c r="W157" s="175">
        <f t="shared" si="15"/>
        <v>0</v>
      </c>
      <c r="X157" s="175">
        <f t="shared" si="15"/>
        <v>0</v>
      </c>
    </row>
    <row r="158" spans="2:24" ht="15" customHeight="1">
      <c r="B158" s="170"/>
      <c r="C158" s="172"/>
      <c r="D158" s="173"/>
      <c r="E158" s="118">
        <f>IF(ISBLANK($B158),0,VLOOKUP($B158,Listen!$C$4:$E$47,2,FALSE))</f>
        <v>0</v>
      </c>
      <c r="F158" s="118">
        <f>IF(ISBLANK($B158),0,VLOOKUP($B158,Listen!$C$4:$E$47,3,FALSE))</f>
        <v>0</v>
      </c>
      <c r="G158" s="175">
        <f t="shared" si="14"/>
        <v>0</v>
      </c>
      <c r="H158" s="175">
        <f t="shared" si="14"/>
        <v>0</v>
      </c>
      <c r="I158" s="175">
        <f t="shared" si="14"/>
        <v>0</v>
      </c>
      <c r="J158" s="175">
        <f t="shared" si="14"/>
        <v>0</v>
      </c>
      <c r="K158" s="175">
        <f t="shared" si="14"/>
        <v>0</v>
      </c>
      <c r="L158" s="175">
        <f t="shared" si="14"/>
        <v>0</v>
      </c>
      <c r="M158" s="175">
        <f t="shared" si="13"/>
        <v>0</v>
      </c>
      <c r="N158" s="175">
        <f t="shared" si="15"/>
        <v>0</v>
      </c>
      <c r="O158" s="175">
        <f t="shared" si="15"/>
        <v>0</v>
      </c>
      <c r="P158" s="175">
        <f t="shared" si="15"/>
        <v>0</v>
      </c>
      <c r="Q158" s="175">
        <f t="shared" si="15"/>
        <v>0</v>
      </c>
      <c r="R158" s="175">
        <f t="shared" si="15"/>
        <v>0</v>
      </c>
      <c r="S158" s="175">
        <f t="shared" si="15"/>
        <v>0</v>
      </c>
      <c r="T158" s="175">
        <f t="shared" si="15"/>
        <v>0</v>
      </c>
      <c r="U158" s="175">
        <f t="shared" si="15"/>
        <v>0</v>
      </c>
      <c r="V158" s="175">
        <f t="shared" si="15"/>
        <v>0</v>
      </c>
      <c r="W158" s="175">
        <f t="shared" si="15"/>
        <v>0</v>
      </c>
      <c r="X158" s="175">
        <f t="shared" si="15"/>
        <v>0</v>
      </c>
    </row>
    <row r="159" spans="2:24" ht="15" customHeight="1">
      <c r="B159" s="170"/>
      <c r="C159" s="172"/>
      <c r="D159" s="173"/>
      <c r="E159" s="118">
        <f>IF(ISBLANK($B159),0,VLOOKUP($B159,Listen!$C$4:$E$47,2,FALSE))</f>
        <v>0</v>
      </c>
      <c r="F159" s="118">
        <f>IF(ISBLANK($B159),0,VLOOKUP($B159,Listen!$C$4:$E$47,3,FALSE))</f>
        <v>0</v>
      </c>
      <c r="G159" s="175">
        <f t="shared" si="14"/>
        <v>0</v>
      </c>
      <c r="H159" s="175">
        <f t="shared" si="14"/>
        <v>0</v>
      </c>
      <c r="I159" s="175">
        <f t="shared" si="14"/>
        <v>0</v>
      </c>
      <c r="J159" s="175">
        <f t="shared" si="14"/>
        <v>0</v>
      </c>
      <c r="K159" s="175">
        <f t="shared" si="14"/>
        <v>0</v>
      </c>
      <c r="L159" s="175">
        <f t="shared" si="14"/>
        <v>0</v>
      </c>
      <c r="M159" s="175">
        <f t="shared" si="13"/>
        <v>0</v>
      </c>
      <c r="N159" s="175">
        <f t="shared" si="15"/>
        <v>0</v>
      </c>
      <c r="O159" s="175">
        <f t="shared" si="15"/>
        <v>0</v>
      </c>
      <c r="P159" s="175">
        <f t="shared" si="15"/>
        <v>0</v>
      </c>
      <c r="Q159" s="175">
        <f t="shared" si="15"/>
        <v>0</v>
      </c>
      <c r="R159" s="175">
        <f t="shared" si="15"/>
        <v>0</v>
      </c>
      <c r="S159" s="175">
        <f t="shared" si="15"/>
        <v>0</v>
      </c>
      <c r="T159" s="175">
        <f t="shared" si="15"/>
        <v>0</v>
      </c>
      <c r="U159" s="175">
        <f t="shared" si="15"/>
        <v>0</v>
      </c>
      <c r="V159" s="175">
        <f t="shared" si="15"/>
        <v>0</v>
      </c>
      <c r="W159" s="175">
        <f t="shared" si="15"/>
        <v>0</v>
      </c>
      <c r="X159" s="175">
        <f t="shared" si="15"/>
        <v>0</v>
      </c>
    </row>
    <row r="160" spans="2:24" ht="15" customHeight="1">
      <c r="B160" s="170"/>
      <c r="C160" s="172"/>
      <c r="D160" s="173"/>
      <c r="E160" s="118">
        <f>IF(ISBLANK($B160),0,VLOOKUP($B160,Listen!$C$4:$E$47,2,FALSE))</f>
        <v>0</v>
      </c>
      <c r="F160" s="118">
        <f>IF(ISBLANK($B160),0,VLOOKUP($B160,Listen!$C$4:$E$47,3,FALSE))</f>
        <v>0</v>
      </c>
      <c r="G160" s="175">
        <f t="shared" si="14"/>
        <v>0</v>
      </c>
      <c r="H160" s="175">
        <f t="shared" si="14"/>
        <v>0</v>
      </c>
      <c r="I160" s="175">
        <f t="shared" si="14"/>
        <v>0</v>
      </c>
      <c r="J160" s="175">
        <f t="shared" si="14"/>
        <v>0</v>
      </c>
      <c r="K160" s="175">
        <f t="shared" si="14"/>
        <v>0</v>
      </c>
      <c r="L160" s="175">
        <f t="shared" si="14"/>
        <v>0</v>
      </c>
      <c r="M160" s="175">
        <f t="shared" si="13"/>
        <v>0</v>
      </c>
      <c r="N160" s="175">
        <f t="shared" si="15"/>
        <v>0</v>
      </c>
      <c r="O160" s="175">
        <f t="shared" si="15"/>
        <v>0</v>
      </c>
      <c r="P160" s="175">
        <f t="shared" si="15"/>
        <v>0</v>
      </c>
      <c r="Q160" s="175">
        <f t="shared" si="15"/>
        <v>0</v>
      </c>
      <c r="R160" s="175">
        <f t="shared" si="15"/>
        <v>0</v>
      </c>
      <c r="S160" s="175">
        <f t="shared" si="15"/>
        <v>0</v>
      </c>
      <c r="T160" s="175">
        <f t="shared" si="15"/>
        <v>0</v>
      </c>
      <c r="U160" s="175">
        <f t="shared" si="15"/>
        <v>0</v>
      </c>
      <c r="V160" s="175">
        <f t="shared" si="15"/>
        <v>0</v>
      </c>
      <c r="W160" s="175">
        <f t="shared" si="15"/>
        <v>0</v>
      </c>
      <c r="X160" s="175">
        <f t="shared" si="15"/>
        <v>0</v>
      </c>
    </row>
    <row r="161" spans="2:24" ht="15" customHeight="1">
      <c r="B161" s="170"/>
      <c r="C161" s="172"/>
      <c r="D161" s="173"/>
      <c r="E161" s="118">
        <f>IF(ISBLANK($B161),0,VLOOKUP($B161,Listen!$C$4:$E$47,2,FALSE))</f>
        <v>0</v>
      </c>
      <c r="F161" s="118">
        <f>IF(ISBLANK($B161),0,VLOOKUP($B161,Listen!$C$4:$E$47,3,FALSE))</f>
        <v>0</v>
      </c>
      <c r="G161" s="175">
        <f t="shared" si="14"/>
        <v>0</v>
      </c>
      <c r="H161" s="175">
        <f t="shared" si="14"/>
        <v>0</v>
      </c>
      <c r="I161" s="175">
        <f t="shared" si="14"/>
        <v>0</v>
      </c>
      <c r="J161" s="175">
        <f t="shared" si="14"/>
        <v>0</v>
      </c>
      <c r="K161" s="175">
        <f t="shared" si="14"/>
        <v>0</v>
      </c>
      <c r="L161" s="175">
        <f t="shared" si="14"/>
        <v>0</v>
      </c>
      <c r="M161" s="175">
        <f t="shared" si="13"/>
        <v>0</v>
      </c>
      <c r="N161" s="175">
        <f t="shared" si="15"/>
        <v>0</v>
      </c>
      <c r="O161" s="175">
        <f t="shared" si="15"/>
        <v>0</v>
      </c>
      <c r="P161" s="175">
        <f t="shared" si="15"/>
        <v>0</v>
      </c>
      <c r="Q161" s="175">
        <f t="shared" si="15"/>
        <v>0</v>
      </c>
      <c r="R161" s="175">
        <f t="shared" si="15"/>
        <v>0</v>
      </c>
      <c r="S161" s="175">
        <f t="shared" si="15"/>
        <v>0</v>
      </c>
      <c r="T161" s="175">
        <f t="shared" si="15"/>
        <v>0</v>
      </c>
      <c r="U161" s="175">
        <f t="shared" si="15"/>
        <v>0</v>
      </c>
      <c r="V161" s="175">
        <f t="shared" si="15"/>
        <v>0</v>
      </c>
      <c r="W161" s="175">
        <f t="shared" si="15"/>
        <v>0</v>
      </c>
      <c r="X161" s="175">
        <f t="shared" si="15"/>
        <v>0</v>
      </c>
    </row>
    <row r="162" spans="2:24" ht="15" customHeight="1">
      <c r="B162" s="170"/>
      <c r="C162" s="172"/>
      <c r="D162" s="173"/>
      <c r="E162" s="118">
        <f>IF(ISBLANK($B162),0,VLOOKUP($B162,Listen!$C$4:$E$47,2,FALSE))</f>
        <v>0</v>
      </c>
      <c r="F162" s="118">
        <f>IF(ISBLANK($B162),0,VLOOKUP($B162,Listen!$C$4:$E$47,3,FALSE))</f>
        <v>0</v>
      </c>
      <c r="G162" s="175">
        <f t="shared" si="14"/>
        <v>0</v>
      </c>
      <c r="H162" s="175">
        <f t="shared" si="14"/>
        <v>0</v>
      </c>
      <c r="I162" s="175">
        <f t="shared" si="14"/>
        <v>0</v>
      </c>
      <c r="J162" s="175">
        <f t="shared" si="14"/>
        <v>0</v>
      </c>
      <c r="K162" s="175">
        <f t="shared" si="14"/>
        <v>0</v>
      </c>
      <c r="L162" s="175">
        <f t="shared" si="14"/>
        <v>0</v>
      </c>
      <c r="M162" s="175">
        <f t="shared" si="13"/>
        <v>0</v>
      </c>
      <c r="N162" s="175">
        <f t="shared" si="15"/>
        <v>0</v>
      </c>
      <c r="O162" s="175">
        <f t="shared" si="15"/>
        <v>0</v>
      </c>
      <c r="P162" s="175">
        <f t="shared" si="15"/>
        <v>0</v>
      </c>
      <c r="Q162" s="175">
        <f t="shared" si="15"/>
        <v>0</v>
      </c>
      <c r="R162" s="175">
        <f t="shared" si="15"/>
        <v>0</v>
      </c>
      <c r="S162" s="175">
        <f t="shared" si="15"/>
        <v>0</v>
      </c>
      <c r="T162" s="175">
        <f t="shared" si="15"/>
        <v>0</v>
      </c>
      <c r="U162" s="175">
        <f t="shared" si="15"/>
        <v>0</v>
      </c>
      <c r="V162" s="175">
        <f t="shared" si="15"/>
        <v>0</v>
      </c>
      <c r="W162" s="175">
        <f t="shared" si="15"/>
        <v>0</v>
      </c>
      <c r="X162" s="175">
        <f t="shared" si="15"/>
        <v>0</v>
      </c>
    </row>
    <row r="163" spans="2:24" ht="15" customHeight="1">
      <c r="B163" s="170"/>
      <c r="C163" s="172"/>
      <c r="D163" s="173"/>
      <c r="E163" s="118">
        <f>IF(ISBLANK($B163),0,VLOOKUP($B163,Listen!$C$4:$E$47,2,FALSE))</f>
        <v>0</v>
      </c>
      <c r="F163" s="118">
        <f>IF(ISBLANK($B163),0,VLOOKUP($B163,Listen!$C$4:$E$47,3,FALSE))</f>
        <v>0</v>
      </c>
      <c r="G163" s="175">
        <f t="shared" si="14"/>
        <v>0</v>
      </c>
      <c r="H163" s="175">
        <f t="shared" si="14"/>
        <v>0</v>
      </c>
      <c r="I163" s="175">
        <f t="shared" si="14"/>
        <v>0</v>
      </c>
      <c r="J163" s="175">
        <f t="shared" si="14"/>
        <v>0</v>
      </c>
      <c r="K163" s="175">
        <f t="shared" si="14"/>
        <v>0</v>
      </c>
      <c r="L163" s="175">
        <f t="shared" si="14"/>
        <v>0</v>
      </c>
      <c r="M163" s="175">
        <f t="shared" si="13"/>
        <v>0</v>
      </c>
      <c r="N163" s="175">
        <f t="shared" si="15"/>
        <v>0</v>
      </c>
      <c r="O163" s="175">
        <f t="shared" si="15"/>
        <v>0</v>
      </c>
      <c r="P163" s="175">
        <f t="shared" si="15"/>
        <v>0</v>
      </c>
      <c r="Q163" s="175">
        <f t="shared" si="15"/>
        <v>0</v>
      </c>
      <c r="R163" s="175">
        <f t="shared" si="15"/>
        <v>0</v>
      </c>
      <c r="S163" s="175">
        <f t="shared" si="15"/>
        <v>0</v>
      </c>
      <c r="T163" s="175">
        <f t="shared" si="15"/>
        <v>0</v>
      </c>
      <c r="U163" s="175">
        <f t="shared" si="15"/>
        <v>0</v>
      </c>
      <c r="V163" s="175">
        <f t="shared" si="15"/>
        <v>0</v>
      </c>
      <c r="W163" s="175">
        <f t="shared" si="15"/>
        <v>0</v>
      </c>
      <c r="X163" s="175">
        <f t="shared" si="15"/>
        <v>0</v>
      </c>
    </row>
    <row r="164" spans="2:24" ht="15" customHeight="1">
      <c r="B164" s="170"/>
      <c r="C164" s="172"/>
      <c r="D164" s="173"/>
      <c r="E164" s="118">
        <f>IF(ISBLANK($B164),0,VLOOKUP($B164,Listen!$C$4:$E$47,2,FALSE))</f>
        <v>0</v>
      </c>
      <c r="F164" s="118">
        <f>IF(ISBLANK($B164),0,VLOOKUP($B164,Listen!$C$4:$E$47,3,FALSE))</f>
        <v>0</v>
      </c>
      <c r="G164" s="175">
        <f t="shared" si="14"/>
        <v>0</v>
      </c>
      <c r="H164" s="175">
        <f t="shared" si="14"/>
        <v>0</v>
      </c>
      <c r="I164" s="175">
        <f t="shared" si="14"/>
        <v>0</v>
      </c>
      <c r="J164" s="175">
        <f t="shared" si="14"/>
        <v>0</v>
      </c>
      <c r="K164" s="175">
        <f t="shared" si="14"/>
        <v>0</v>
      </c>
      <c r="L164" s="175">
        <f t="shared" si="14"/>
        <v>0</v>
      </c>
      <c r="M164" s="175">
        <f t="shared" si="13"/>
        <v>0</v>
      </c>
      <c r="N164" s="175">
        <f t="shared" si="15"/>
        <v>0</v>
      </c>
      <c r="O164" s="175">
        <f t="shared" si="15"/>
        <v>0</v>
      </c>
      <c r="P164" s="175">
        <f t="shared" si="15"/>
        <v>0</v>
      </c>
      <c r="Q164" s="175">
        <f t="shared" si="15"/>
        <v>0</v>
      </c>
      <c r="R164" s="175">
        <f t="shared" si="15"/>
        <v>0</v>
      </c>
      <c r="S164" s="175">
        <f t="shared" si="15"/>
        <v>0</v>
      </c>
      <c r="T164" s="175">
        <f t="shared" si="15"/>
        <v>0</v>
      </c>
      <c r="U164" s="175">
        <f t="shared" si="15"/>
        <v>0</v>
      </c>
      <c r="V164" s="175">
        <f t="shared" si="15"/>
        <v>0</v>
      </c>
      <c r="W164" s="175">
        <f t="shared" si="15"/>
        <v>0</v>
      </c>
      <c r="X164" s="175">
        <f t="shared" si="15"/>
        <v>0</v>
      </c>
    </row>
    <row r="165" spans="2:24" ht="15" customHeight="1">
      <c r="B165" s="170"/>
      <c r="C165" s="172"/>
      <c r="D165" s="173"/>
      <c r="E165" s="118">
        <f>IF(ISBLANK($B165),0,VLOOKUP($B165,Listen!$C$4:$E$47,2,FALSE))</f>
        <v>0</v>
      </c>
      <c r="F165" s="118">
        <f>IF(ISBLANK($B165),0,VLOOKUP($B165,Listen!$C$4:$E$47,3,FALSE))</f>
        <v>0</v>
      </c>
      <c r="G165" s="175">
        <f t="shared" si="14"/>
        <v>0</v>
      </c>
      <c r="H165" s="175">
        <f t="shared" si="14"/>
        <v>0</v>
      </c>
      <c r="I165" s="175">
        <f t="shared" si="14"/>
        <v>0</v>
      </c>
      <c r="J165" s="175">
        <f t="shared" si="14"/>
        <v>0</v>
      </c>
      <c r="K165" s="175">
        <f t="shared" si="14"/>
        <v>0</v>
      </c>
      <c r="L165" s="175">
        <f t="shared" si="14"/>
        <v>0</v>
      </c>
      <c r="M165" s="175">
        <f t="shared" si="13"/>
        <v>0</v>
      </c>
      <c r="N165" s="175">
        <f t="shared" si="15"/>
        <v>0</v>
      </c>
      <c r="O165" s="175">
        <f t="shared" si="15"/>
        <v>0</v>
      </c>
      <c r="P165" s="175">
        <f t="shared" si="15"/>
        <v>0</v>
      </c>
      <c r="Q165" s="175">
        <f t="shared" si="15"/>
        <v>0</v>
      </c>
      <c r="R165" s="175">
        <f t="shared" si="15"/>
        <v>0</v>
      </c>
      <c r="S165" s="175">
        <f t="shared" si="15"/>
        <v>0</v>
      </c>
      <c r="T165" s="175">
        <f t="shared" si="15"/>
        <v>0</v>
      </c>
      <c r="U165" s="175">
        <f t="shared" si="15"/>
        <v>0</v>
      </c>
      <c r="V165" s="175">
        <f t="shared" si="15"/>
        <v>0</v>
      </c>
      <c r="W165" s="175">
        <f t="shared" si="15"/>
        <v>0</v>
      </c>
      <c r="X165" s="175">
        <f t="shared" si="15"/>
        <v>0</v>
      </c>
    </row>
    <row r="166" spans="2:24" ht="15" customHeight="1">
      <c r="B166" s="170"/>
      <c r="C166" s="172"/>
      <c r="D166" s="173"/>
      <c r="E166" s="118">
        <f>IF(ISBLANK($B166),0,VLOOKUP($B166,Listen!$C$4:$E$47,2,FALSE))</f>
        <v>0</v>
      </c>
      <c r="F166" s="118">
        <f>IF(ISBLANK($B166),0,VLOOKUP($B166,Listen!$C$4:$E$47,3,FALSE))</f>
        <v>0</v>
      </c>
      <c r="G166" s="175">
        <f t="shared" si="14"/>
        <v>0</v>
      </c>
      <c r="H166" s="175">
        <f t="shared" si="14"/>
        <v>0</v>
      </c>
      <c r="I166" s="175">
        <f t="shared" si="14"/>
        <v>0</v>
      </c>
      <c r="J166" s="175">
        <f t="shared" si="14"/>
        <v>0</v>
      </c>
      <c r="K166" s="175">
        <f t="shared" si="14"/>
        <v>0</v>
      </c>
      <c r="L166" s="175">
        <f t="shared" si="14"/>
        <v>0</v>
      </c>
      <c r="M166" s="175">
        <f t="shared" si="13"/>
        <v>0</v>
      </c>
      <c r="N166" s="175">
        <f t="shared" si="15"/>
        <v>0</v>
      </c>
      <c r="O166" s="175">
        <f t="shared" si="15"/>
        <v>0</v>
      </c>
      <c r="P166" s="175">
        <f t="shared" si="15"/>
        <v>0</v>
      </c>
      <c r="Q166" s="175">
        <f t="shared" si="15"/>
        <v>0</v>
      </c>
      <c r="R166" s="175">
        <f t="shared" si="15"/>
        <v>0</v>
      </c>
      <c r="S166" s="175">
        <f t="shared" si="15"/>
        <v>0</v>
      </c>
      <c r="T166" s="175">
        <f t="shared" si="15"/>
        <v>0</v>
      </c>
      <c r="U166" s="175">
        <f t="shared" si="15"/>
        <v>0</v>
      </c>
      <c r="V166" s="175">
        <f t="shared" si="15"/>
        <v>0</v>
      </c>
      <c r="W166" s="175">
        <f t="shared" si="15"/>
        <v>0</v>
      </c>
      <c r="X166" s="175">
        <f t="shared" si="15"/>
        <v>0</v>
      </c>
    </row>
    <row r="167" spans="2:24" ht="15" customHeight="1">
      <c r="B167" s="170"/>
      <c r="C167" s="172"/>
      <c r="D167" s="173"/>
      <c r="E167" s="118">
        <f>IF(ISBLANK($B167),0,VLOOKUP($B167,Listen!$C$4:$E$47,2,FALSE))</f>
        <v>0</v>
      </c>
      <c r="F167" s="118">
        <f>IF(ISBLANK($B167),0,VLOOKUP($B167,Listen!$C$4:$E$47,3,FALSE))</f>
        <v>0</v>
      </c>
      <c r="G167" s="175">
        <f t="shared" si="14"/>
        <v>0</v>
      </c>
      <c r="H167" s="175">
        <f t="shared" si="14"/>
        <v>0</v>
      </c>
      <c r="I167" s="175">
        <f t="shared" si="14"/>
        <v>0</v>
      </c>
      <c r="J167" s="175">
        <f t="shared" si="14"/>
        <v>0</v>
      </c>
      <c r="K167" s="175">
        <f t="shared" si="14"/>
        <v>0</v>
      </c>
      <c r="L167" s="175">
        <f t="shared" si="14"/>
        <v>0</v>
      </c>
      <c r="M167" s="175">
        <f t="shared" si="13"/>
        <v>0</v>
      </c>
      <c r="N167" s="175">
        <f t="shared" si="15"/>
        <v>0</v>
      </c>
      <c r="O167" s="175">
        <f t="shared" si="15"/>
        <v>0</v>
      </c>
      <c r="P167" s="175">
        <f t="shared" si="15"/>
        <v>0</v>
      </c>
      <c r="Q167" s="175">
        <f t="shared" si="15"/>
        <v>0</v>
      </c>
      <c r="R167" s="175">
        <f t="shared" si="15"/>
        <v>0</v>
      </c>
      <c r="S167" s="175">
        <f t="shared" si="15"/>
        <v>0</v>
      </c>
      <c r="T167" s="175">
        <f t="shared" si="15"/>
        <v>0</v>
      </c>
      <c r="U167" s="175">
        <f t="shared" si="15"/>
        <v>0</v>
      </c>
      <c r="V167" s="175">
        <f t="shared" si="15"/>
        <v>0</v>
      </c>
      <c r="W167" s="175">
        <f t="shared" si="15"/>
        <v>0</v>
      </c>
      <c r="X167" s="175">
        <f t="shared" si="15"/>
        <v>0</v>
      </c>
    </row>
    <row r="168" spans="2:24" ht="15" customHeight="1">
      <c r="B168" s="170"/>
      <c r="C168" s="172"/>
      <c r="D168" s="173"/>
      <c r="E168" s="118">
        <f>IF(ISBLANK($B168),0,VLOOKUP($B168,Listen!$C$4:$E$47,2,FALSE))</f>
        <v>0</v>
      </c>
      <c r="F168" s="118">
        <f>IF(ISBLANK($B168),0,VLOOKUP($B168,Listen!$C$4:$E$47,3,FALSE))</f>
        <v>0</v>
      </c>
      <c r="G168" s="175">
        <f t="shared" si="14"/>
        <v>0</v>
      </c>
      <c r="H168" s="175">
        <f t="shared" si="14"/>
        <v>0</v>
      </c>
      <c r="I168" s="175">
        <f t="shared" si="14"/>
        <v>0</v>
      </c>
      <c r="J168" s="175">
        <f t="shared" si="14"/>
        <v>0</v>
      </c>
      <c r="K168" s="175">
        <f t="shared" si="14"/>
        <v>0</v>
      </c>
      <c r="L168" s="175">
        <f t="shared" si="14"/>
        <v>0</v>
      </c>
      <c r="M168" s="175">
        <f t="shared" si="13"/>
        <v>0</v>
      </c>
      <c r="N168" s="175">
        <f t="shared" si="15"/>
        <v>0</v>
      </c>
      <c r="O168" s="175">
        <f t="shared" si="15"/>
        <v>0</v>
      </c>
      <c r="P168" s="175">
        <f t="shared" si="15"/>
        <v>0</v>
      </c>
      <c r="Q168" s="175">
        <f t="shared" si="15"/>
        <v>0</v>
      </c>
      <c r="R168" s="175">
        <f t="shared" si="15"/>
        <v>0</v>
      </c>
      <c r="S168" s="175">
        <f t="shared" si="15"/>
        <v>0</v>
      </c>
      <c r="T168" s="175">
        <f t="shared" si="15"/>
        <v>0</v>
      </c>
      <c r="U168" s="175">
        <f t="shared" si="15"/>
        <v>0</v>
      </c>
      <c r="V168" s="175">
        <f t="shared" si="15"/>
        <v>0</v>
      </c>
      <c r="W168" s="175">
        <f t="shared" si="15"/>
        <v>0</v>
      </c>
      <c r="X168" s="175">
        <f t="shared" si="15"/>
        <v>0</v>
      </c>
    </row>
    <row r="169" spans="2:24" ht="15" customHeight="1">
      <c r="B169" s="170"/>
      <c r="C169" s="172"/>
      <c r="D169" s="173"/>
      <c r="E169" s="118">
        <f>IF(ISBLANK($B169),0,VLOOKUP($B169,Listen!$C$4:$E$47,2,FALSE))</f>
        <v>0</v>
      </c>
      <c r="F169" s="118">
        <f>IF(ISBLANK($B169),0,VLOOKUP($B169,Listen!$C$4:$E$47,3,FALSE))</f>
        <v>0</v>
      </c>
      <c r="G169" s="175">
        <f t="shared" si="14"/>
        <v>0</v>
      </c>
      <c r="H169" s="175">
        <f t="shared" si="14"/>
        <v>0</v>
      </c>
      <c r="I169" s="175">
        <f t="shared" si="14"/>
        <v>0</v>
      </c>
      <c r="J169" s="175">
        <f t="shared" si="14"/>
        <v>0</v>
      </c>
      <c r="K169" s="175">
        <f t="shared" si="14"/>
        <v>0</v>
      </c>
      <c r="L169" s="175">
        <f t="shared" si="14"/>
        <v>0</v>
      </c>
      <c r="M169" s="175">
        <f t="shared" si="13"/>
        <v>0</v>
      </c>
      <c r="N169" s="175">
        <f t="shared" si="15"/>
        <v>0</v>
      </c>
      <c r="O169" s="175">
        <f t="shared" si="15"/>
        <v>0</v>
      </c>
      <c r="P169" s="175">
        <f t="shared" si="15"/>
        <v>0</v>
      </c>
      <c r="Q169" s="175">
        <f t="shared" si="15"/>
        <v>0</v>
      </c>
      <c r="R169" s="175">
        <f t="shared" si="15"/>
        <v>0</v>
      </c>
      <c r="S169" s="175">
        <f t="shared" si="15"/>
        <v>0</v>
      </c>
      <c r="T169" s="175">
        <f t="shared" si="15"/>
        <v>0</v>
      </c>
      <c r="U169" s="175">
        <f t="shared" si="15"/>
        <v>0</v>
      </c>
      <c r="V169" s="175">
        <f t="shared" si="15"/>
        <v>0</v>
      </c>
      <c r="W169" s="175">
        <f t="shared" si="15"/>
        <v>0</v>
      </c>
      <c r="X169" s="175">
        <f t="shared" si="15"/>
        <v>0</v>
      </c>
    </row>
    <row r="170" spans="2:24" ht="15" customHeight="1">
      <c r="B170" s="170"/>
      <c r="C170" s="172"/>
      <c r="D170" s="173"/>
      <c r="E170" s="118">
        <f>IF(ISBLANK($B170),0,VLOOKUP($B170,Listen!$C$4:$E$47,2,FALSE))</f>
        <v>0</v>
      </c>
      <c r="F170" s="118">
        <f>IF(ISBLANK($B170),0,VLOOKUP($B170,Listen!$C$4:$E$47,3,FALSE))</f>
        <v>0</v>
      </c>
      <c r="G170" s="175">
        <f t="shared" si="14"/>
        <v>0</v>
      </c>
      <c r="H170" s="175">
        <f t="shared" si="14"/>
        <v>0</v>
      </c>
      <c r="I170" s="175">
        <f t="shared" si="14"/>
        <v>0</v>
      </c>
      <c r="J170" s="175">
        <f t="shared" si="14"/>
        <v>0</v>
      </c>
      <c r="K170" s="175">
        <f t="shared" si="14"/>
        <v>0</v>
      </c>
      <c r="L170" s="175">
        <f t="shared" si="14"/>
        <v>0</v>
      </c>
      <c r="M170" s="175">
        <f t="shared" si="13"/>
        <v>0</v>
      </c>
      <c r="N170" s="175">
        <f t="shared" si="15"/>
        <v>0</v>
      </c>
      <c r="O170" s="175">
        <f t="shared" si="15"/>
        <v>0</v>
      </c>
      <c r="P170" s="175">
        <f t="shared" si="15"/>
        <v>0</v>
      </c>
      <c r="Q170" s="175">
        <f t="shared" si="15"/>
        <v>0</v>
      </c>
      <c r="R170" s="175">
        <f t="shared" si="15"/>
        <v>0</v>
      </c>
      <c r="S170" s="175">
        <f t="shared" si="15"/>
        <v>0</v>
      </c>
      <c r="T170" s="175">
        <f t="shared" si="15"/>
        <v>0</v>
      </c>
      <c r="U170" s="175">
        <f t="shared" si="15"/>
        <v>0</v>
      </c>
      <c r="V170" s="175">
        <f t="shared" si="15"/>
        <v>0</v>
      </c>
      <c r="W170" s="175">
        <f t="shared" si="15"/>
        <v>0</v>
      </c>
      <c r="X170" s="175">
        <f t="shared" si="15"/>
        <v>0</v>
      </c>
    </row>
    <row r="171" spans="2:24" ht="15" customHeight="1">
      <c r="B171" s="170"/>
      <c r="C171" s="172"/>
      <c r="D171" s="173"/>
      <c r="E171" s="118">
        <f>IF(ISBLANK($B171),0,VLOOKUP($B171,Listen!$C$4:$E$47,2,FALSE))</f>
        <v>0</v>
      </c>
      <c r="F171" s="118">
        <f>IF(ISBLANK($B171),0,VLOOKUP($B171,Listen!$C$4:$E$47,3,FALSE))</f>
        <v>0</v>
      </c>
      <c r="G171" s="175">
        <f t="shared" si="14"/>
        <v>0</v>
      </c>
      <c r="H171" s="175">
        <f t="shared" si="14"/>
        <v>0</v>
      </c>
      <c r="I171" s="175">
        <f t="shared" si="14"/>
        <v>0</v>
      </c>
      <c r="J171" s="175">
        <f t="shared" si="14"/>
        <v>0</v>
      </c>
      <c r="K171" s="175">
        <f t="shared" si="14"/>
        <v>0</v>
      </c>
      <c r="L171" s="175">
        <f t="shared" si="14"/>
        <v>0</v>
      </c>
      <c r="M171" s="175">
        <f t="shared" si="13"/>
        <v>0</v>
      </c>
      <c r="N171" s="175">
        <f t="shared" si="15"/>
        <v>0</v>
      </c>
      <c r="O171" s="175">
        <f t="shared" si="15"/>
        <v>0</v>
      </c>
      <c r="P171" s="175">
        <f t="shared" si="15"/>
        <v>0</v>
      </c>
      <c r="Q171" s="175">
        <f t="shared" si="15"/>
        <v>0</v>
      </c>
      <c r="R171" s="175">
        <f t="shared" si="15"/>
        <v>0</v>
      </c>
      <c r="S171" s="175">
        <f t="shared" si="15"/>
        <v>0</v>
      </c>
      <c r="T171" s="175">
        <f t="shared" si="15"/>
        <v>0</v>
      </c>
      <c r="U171" s="175">
        <f t="shared" si="15"/>
        <v>0</v>
      </c>
      <c r="V171" s="175">
        <f t="shared" si="15"/>
        <v>0</v>
      </c>
      <c r="W171" s="175">
        <f t="shared" si="15"/>
        <v>0</v>
      </c>
      <c r="X171" s="175">
        <f t="shared" si="15"/>
        <v>0</v>
      </c>
    </row>
    <row r="172" spans="2:24" ht="15" customHeight="1">
      <c r="B172" s="170"/>
      <c r="C172" s="172"/>
      <c r="D172" s="173"/>
      <c r="E172" s="118">
        <f>IF(ISBLANK($B172),0,VLOOKUP($B172,Listen!$C$4:$E$47,2,FALSE))</f>
        <v>0</v>
      </c>
      <c r="F172" s="118">
        <f>IF(ISBLANK($B172),0,VLOOKUP($B172,Listen!$C$4:$E$47,3,FALSE))</f>
        <v>0</v>
      </c>
      <c r="G172" s="175">
        <f t="shared" si="14"/>
        <v>0</v>
      </c>
      <c r="H172" s="175">
        <f t="shared" si="14"/>
        <v>0</v>
      </c>
      <c r="I172" s="175">
        <f t="shared" si="14"/>
        <v>0</v>
      </c>
      <c r="J172" s="175">
        <f t="shared" si="14"/>
        <v>0</v>
      </c>
      <c r="K172" s="175">
        <f t="shared" si="14"/>
        <v>0</v>
      </c>
      <c r="L172" s="175">
        <f t="shared" si="14"/>
        <v>0</v>
      </c>
      <c r="M172" s="175">
        <f t="shared" si="13"/>
        <v>0</v>
      </c>
      <c r="N172" s="175">
        <f t="shared" si="15"/>
        <v>0</v>
      </c>
      <c r="O172" s="175">
        <f t="shared" si="15"/>
        <v>0</v>
      </c>
      <c r="P172" s="175">
        <f t="shared" si="15"/>
        <v>0</v>
      </c>
      <c r="Q172" s="175">
        <f t="shared" si="15"/>
        <v>0</v>
      </c>
      <c r="R172" s="175">
        <f t="shared" si="15"/>
        <v>0</v>
      </c>
      <c r="S172" s="175">
        <f t="shared" si="15"/>
        <v>0</v>
      </c>
      <c r="T172" s="175">
        <f t="shared" si="15"/>
        <v>0</v>
      </c>
      <c r="U172" s="175">
        <f t="shared" si="15"/>
        <v>0</v>
      </c>
      <c r="V172" s="175">
        <f t="shared" si="15"/>
        <v>0</v>
      </c>
      <c r="W172" s="175">
        <f t="shared" si="15"/>
        <v>0</v>
      </c>
      <c r="X172" s="175">
        <f t="shared" si="15"/>
        <v>0</v>
      </c>
    </row>
    <row r="173" spans="2:24" ht="15" customHeight="1">
      <c r="B173" s="170"/>
      <c r="C173" s="172"/>
      <c r="D173" s="173"/>
      <c r="E173" s="118">
        <f>IF(ISBLANK($B173),0,VLOOKUP($B173,Listen!$C$4:$E$47,2,FALSE))</f>
        <v>0</v>
      </c>
      <c r="F173" s="118">
        <f>IF(ISBLANK($B173),0,VLOOKUP($B173,Listen!$C$4:$E$47,3,FALSE))</f>
        <v>0</v>
      </c>
      <c r="G173" s="175">
        <f t="shared" si="14"/>
        <v>0</v>
      </c>
      <c r="H173" s="175">
        <f t="shared" si="14"/>
        <v>0</v>
      </c>
      <c r="I173" s="175">
        <f t="shared" si="14"/>
        <v>0</v>
      </c>
      <c r="J173" s="175">
        <f t="shared" si="14"/>
        <v>0</v>
      </c>
      <c r="K173" s="175">
        <f t="shared" si="14"/>
        <v>0</v>
      </c>
      <c r="L173" s="175">
        <f t="shared" si="14"/>
        <v>0</v>
      </c>
      <c r="M173" s="175">
        <f t="shared" si="13"/>
        <v>0</v>
      </c>
      <c r="N173" s="175">
        <f t="shared" si="15"/>
        <v>0</v>
      </c>
      <c r="O173" s="175">
        <f t="shared" si="15"/>
        <v>0</v>
      </c>
      <c r="P173" s="175">
        <f t="shared" si="15"/>
        <v>0</v>
      </c>
      <c r="Q173" s="175">
        <f t="shared" si="15"/>
        <v>0</v>
      </c>
      <c r="R173" s="175">
        <f t="shared" si="15"/>
        <v>0</v>
      </c>
      <c r="S173" s="175">
        <f t="shared" si="15"/>
        <v>0</v>
      </c>
      <c r="T173" s="175">
        <f t="shared" si="15"/>
        <v>0</v>
      </c>
      <c r="U173" s="175">
        <f t="shared" si="15"/>
        <v>0</v>
      </c>
      <c r="V173" s="175">
        <f t="shared" si="15"/>
        <v>0</v>
      </c>
      <c r="W173" s="175">
        <f t="shared" si="15"/>
        <v>0</v>
      </c>
      <c r="X173" s="175">
        <f t="shared" si="15"/>
        <v>0</v>
      </c>
    </row>
    <row r="174" spans="2:24" ht="15" customHeight="1">
      <c r="B174" s="170"/>
      <c r="C174" s="172"/>
      <c r="D174" s="173"/>
      <c r="E174" s="118">
        <f>IF(ISBLANK($B174),0,VLOOKUP($B174,Listen!$C$4:$E$47,2,FALSE))</f>
        <v>0</v>
      </c>
      <c r="F174" s="118">
        <f>IF(ISBLANK($B174),0,VLOOKUP($B174,Listen!$C$4:$E$47,3,FALSE))</f>
        <v>0</v>
      </c>
      <c r="G174" s="175">
        <f t="shared" si="14"/>
        <v>0</v>
      </c>
      <c r="H174" s="175">
        <f t="shared" si="14"/>
        <v>0</v>
      </c>
      <c r="I174" s="175">
        <f t="shared" si="14"/>
        <v>0</v>
      </c>
      <c r="J174" s="175">
        <f t="shared" si="14"/>
        <v>0</v>
      </c>
      <c r="K174" s="175">
        <f t="shared" si="14"/>
        <v>0</v>
      </c>
      <c r="L174" s="175">
        <f t="shared" si="14"/>
        <v>0</v>
      </c>
      <c r="M174" s="175">
        <f t="shared" si="13"/>
        <v>0</v>
      </c>
      <c r="N174" s="175">
        <f t="shared" si="15"/>
        <v>0</v>
      </c>
      <c r="O174" s="175">
        <f t="shared" si="15"/>
        <v>0</v>
      </c>
      <c r="P174" s="175">
        <f t="shared" si="15"/>
        <v>0</v>
      </c>
      <c r="Q174" s="175">
        <f t="shared" si="15"/>
        <v>0</v>
      </c>
      <c r="R174" s="175">
        <f t="shared" si="15"/>
        <v>0</v>
      </c>
      <c r="S174" s="175">
        <f t="shared" si="15"/>
        <v>0</v>
      </c>
      <c r="T174" s="175">
        <f t="shared" ref="N174:X197" si="16">$E174</f>
        <v>0</v>
      </c>
      <c r="U174" s="175">
        <f t="shared" si="16"/>
        <v>0</v>
      </c>
      <c r="V174" s="175">
        <f t="shared" si="16"/>
        <v>0</v>
      </c>
      <c r="W174" s="175">
        <f t="shared" si="16"/>
        <v>0</v>
      </c>
      <c r="X174" s="175">
        <f t="shared" si="16"/>
        <v>0</v>
      </c>
    </row>
    <row r="175" spans="2:24" ht="15" customHeight="1">
      <c r="B175" s="170"/>
      <c r="C175" s="172"/>
      <c r="D175" s="173"/>
      <c r="E175" s="118">
        <f>IF(ISBLANK($B175),0,VLOOKUP($B175,Listen!$C$4:$E$47,2,FALSE))</f>
        <v>0</v>
      </c>
      <c r="F175" s="118">
        <f>IF(ISBLANK($B175),0,VLOOKUP($B175,Listen!$C$4:$E$47,3,FALSE))</f>
        <v>0</v>
      </c>
      <c r="G175" s="175">
        <f t="shared" si="14"/>
        <v>0</v>
      </c>
      <c r="H175" s="175">
        <f t="shared" si="14"/>
        <v>0</v>
      </c>
      <c r="I175" s="175">
        <f t="shared" si="14"/>
        <v>0</v>
      </c>
      <c r="J175" s="175">
        <f t="shared" si="14"/>
        <v>0</v>
      </c>
      <c r="K175" s="175">
        <f t="shared" si="14"/>
        <v>0</v>
      </c>
      <c r="L175" s="175">
        <f t="shared" si="14"/>
        <v>0</v>
      </c>
      <c r="M175" s="175">
        <f t="shared" si="13"/>
        <v>0</v>
      </c>
      <c r="N175" s="175">
        <f t="shared" si="16"/>
        <v>0</v>
      </c>
      <c r="O175" s="175">
        <f t="shared" si="16"/>
        <v>0</v>
      </c>
      <c r="P175" s="175">
        <f t="shared" si="16"/>
        <v>0</v>
      </c>
      <c r="Q175" s="175">
        <f t="shared" si="16"/>
        <v>0</v>
      </c>
      <c r="R175" s="175">
        <f t="shared" si="16"/>
        <v>0</v>
      </c>
      <c r="S175" s="175">
        <f t="shared" si="16"/>
        <v>0</v>
      </c>
      <c r="T175" s="175">
        <f t="shared" si="16"/>
        <v>0</v>
      </c>
      <c r="U175" s="175">
        <f t="shared" si="16"/>
        <v>0</v>
      </c>
      <c r="V175" s="175">
        <f t="shared" si="16"/>
        <v>0</v>
      </c>
      <c r="W175" s="175">
        <f t="shared" si="16"/>
        <v>0</v>
      </c>
      <c r="X175" s="175">
        <f t="shared" si="16"/>
        <v>0</v>
      </c>
    </row>
    <row r="176" spans="2:24" ht="15" customHeight="1">
      <c r="B176" s="170"/>
      <c r="C176" s="172"/>
      <c r="D176" s="173"/>
      <c r="E176" s="118">
        <f>IF(ISBLANK($B176),0,VLOOKUP($B176,Listen!$C$4:$E$47,2,FALSE))</f>
        <v>0</v>
      </c>
      <c r="F176" s="118">
        <f>IF(ISBLANK($B176),0,VLOOKUP($B176,Listen!$C$4:$E$47,3,FALSE))</f>
        <v>0</v>
      </c>
      <c r="G176" s="175">
        <f t="shared" si="14"/>
        <v>0</v>
      </c>
      <c r="H176" s="175">
        <f t="shared" si="14"/>
        <v>0</v>
      </c>
      <c r="I176" s="175">
        <f t="shared" si="14"/>
        <v>0</v>
      </c>
      <c r="J176" s="175">
        <f t="shared" si="14"/>
        <v>0</v>
      </c>
      <c r="K176" s="175">
        <f t="shared" si="14"/>
        <v>0</v>
      </c>
      <c r="L176" s="175">
        <f t="shared" si="14"/>
        <v>0</v>
      </c>
      <c r="M176" s="175">
        <f t="shared" si="13"/>
        <v>0</v>
      </c>
      <c r="N176" s="175">
        <f t="shared" si="16"/>
        <v>0</v>
      </c>
      <c r="O176" s="175">
        <f t="shared" si="16"/>
        <v>0</v>
      </c>
      <c r="P176" s="175">
        <f t="shared" si="16"/>
        <v>0</v>
      </c>
      <c r="Q176" s="175">
        <f t="shared" si="16"/>
        <v>0</v>
      </c>
      <c r="R176" s="175">
        <f t="shared" si="16"/>
        <v>0</v>
      </c>
      <c r="S176" s="175">
        <f t="shared" si="16"/>
        <v>0</v>
      </c>
      <c r="T176" s="175">
        <f t="shared" si="16"/>
        <v>0</v>
      </c>
      <c r="U176" s="175">
        <f t="shared" si="16"/>
        <v>0</v>
      </c>
      <c r="V176" s="175">
        <f t="shared" si="16"/>
        <v>0</v>
      </c>
      <c r="W176" s="175">
        <f t="shared" si="16"/>
        <v>0</v>
      </c>
      <c r="X176" s="175">
        <f t="shared" si="16"/>
        <v>0</v>
      </c>
    </row>
    <row r="177" spans="2:24" ht="15" customHeight="1">
      <c r="B177" s="170"/>
      <c r="C177" s="172"/>
      <c r="D177" s="173"/>
      <c r="E177" s="118">
        <f>IF(ISBLANK($B177),0,VLOOKUP($B177,Listen!$C$4:$E$47,2,FALSE))</f>
        <v>0</v>
      </c>
      <c r="F177" s="118">
        <f>IF(ISBLANK($B177),0,VLOOKUP($B177,Listen!$C$4:$E$47,3,FALSE))</f>
        <v>0</v>
      </c>
      <c r="G177" s="175">
        <f t="shared" si="14"/>
        <v>0</v>
      </c>
      <c r="H177" s="175">
        <f t="shared" si="14"/>
        <v>0</v>
      </c>
      <c r="I177" s="175">
        <f t="shared" si="14"/>
        <v>0</v>
      </c>
      <c r="J177" s="175">
        <f t="shared" si="14"/>
        <v>0</v>
      </c>
      <c r="K177" s="175">
        <f t="shared" si="14"/>
        <v>0</v>
      </c>
      <c r="L177" s="175">
        <f t="shared" si="14"/>
        <v>0</v>
      </c>
      <c r="M177" s="175">
        <f t="shared" si="13"/>
        <v>0</v>
      </c>
      <c r="N177" s="175">
        <f t="shared" si="16"/>
        <v>0</v>
      </c>
      <c r="O177" s="175">
        <f t="shared" si="16"/>
        <v>0</v>
      </c>
      <c r="P177" s="175">
        <f t="shared" si="16"/>
        <v>0</v>
      </c>
      <c r="Q177" s="175">
        <f t="shared" si="16"/>
        <v>0</v>
      </c>
      <c r="R177" s="175">
        <f t="shared" si="16"/>
        <v>0</v>
      </c>
      <c r="S177" s="175">
        <f t="shared" si="16"/>
        <v>0</v>
      </c>
      <c r="T177" s="175">
        <f t="shared" si="16"/>
        <v>0</v>
      </c>
      <c r="U177" s="175">
        <f t="shared" si="16"/>
        <v>0</v>
      </c>
      <c r="V177" s="175">
        <f t="shared" si="16"/>
        <v>0</v>
      </c>
      <c r="W177" s="175">
        <f t="shared" si="16"/>
        <v>0</v>
      </c>
      <c r="X177" s="175">
        <f t="shared" si="16"/>
        <v>0</v>
      </c>
    </row>
    <row r="178" spans="2:24" ht="15" customHeight="1">
      <c r="B178" s="170"/>
      <c r="C178" s="172"/>
      <c r="D178" s="173"/>
      <c r="E178" s="118">
        <f>IF(ISBLANK($B178),0,VLOOKUP($B178,Listen!$C$4:$E$47,2,FALSE))</f>
        <v>0</v>
      </c>
      <c r="F178" s="118">
        <f>IF(ISBLANK($B178),0,VLOOKUP($B178,Listen!$C$4:$E$47,3,FALSE))</f>
        <v>0</v>
      </c>
      <c r="G178" s="175">
        <f t="shared" si="14"/>
        <v>0</v>
      </c>
      <c r="H178" s="175">
        <f t="shared" si="14"/>
        <v>0</v>
      </c>
      <c r="I178" s="175">
        <f t="shared" si="14"/>
        <v>0</v>
      </c>
      <c r="J178" s="175">
        <f t="shared" si="14"/>
        <v>0</v>
      </c>
      <c r="K178" s="175">
        <f t="shared" si="14"/>
        <v>0</v>
      </c>
      <c r="L178" s="175">
        <f t="shared" si="14"/>
        <v>0</v>
      </c>
      <c r="M178" s="175">
        <f t="shared" si="13"/>
        <v>0</v>
      </c>
      <c r="N178" s="175">
        <f t="shared" si="16"/>
        <v>0</v>
      </c>
      <c r="O178" s="175">
        <f t="shared" si="16"/>
        <v>0</v>
      </c>
      <c r="P178" s="175">
        <f t="shared" si="16"/>
        <v>0</v>
      </c>
      <c r="Q178" s="175">
        <f t="shared" si="16"/>
        <v>0</v>
      </c>
      <c r="R178" s="175">
        <f t="shared" si="16"/>
        <v>0</v>
      </c>
      <c r="S178" s="175">
        <f t="shared" si="16"/>
        <v>0</v>
      </c>
      <c r="T178" s="175">
        <f t="shared" si="16"/>
        <v>0</v>
      </c>
      <c r="U178" s="175">
        <f t="shared" si="16"/>
        <v>0</v>
      </c>
      <c r="V178" s="175">
        <f t="shared" si="16"/>
        <v>0</v>
      </c>
      <c r="W178" s="175">
        <f t="shared" si="16"/>
        <v>0</v>
      </c>
      <c r="X178" s="175">
        <f t="shared" si="16"/>
        <v>0</v>
      </c>
    </row>
    <row r="179" spans="2:24" ht="15" customHeight="1">
      <c r="B179" s="170"/>
      <c r="C179" s="172"/>
      <c r="D179" s="173"/>
      <c r="E179" s="118">
        <f>IF(ISBLANK($B179),0,VLOOKUP($B179,Listen!$C$4:$E$47,2,FALSE))</f>
        <v>0</v>
      </c>
      <c r="F179" s="118">
        <f>IF(ISBLANK($B179),0,VLOOKUP($B179,Listen!$C$4:$E$47,3,FALSE))</f>
        <v>0</v>
      </c>
      <c r="G179" s="175">
        <f t="shared" si="14"/>
        <v>0</v>
      </c>
      <c r="H179" s="175">
        <f t="shared" si="14"/>
        <v>0</v>
      </c>
      <c r="I179" s="175">
        <f t="shared" si="14"/>
        <v>0</v>
      </c>
      <c r="J179" s="175">
        <f t="shared" si="14"/>
        <v>0</v>
      </c>
      <c r="K179" s="175">
        <f t="shared" si="14"/>
        <v>0</v>
      </c>
      <c r="L179" s="175">
        <f t="shared" si="14"/>
        <v>0</v>
      </c>
      <c r="M179" s="175">
        <f t="shared" si="13"/>
        <v>0</v>
      </c>
      <c r="N179" s="175">
        <f t="shared" si="16"/>
        <v>0</v>
      </c>
      <c r="O179" s="175">
        <f t="shared" si="16"/>
        <v>0</v>
      </c>
      <c r="P179" s="175">
        <f t="shared" si="16"/>
        <v>0</v>
      </c>
      <c r="Q179" s="175">
        <f t="shared" si="16"/>
        <v>0</v>
      </c>
      <c r="R179" s="175">
        <f t="shared" si="16"/>
        <v>0</v>
      </c>
      <c r="S179" s="175">
        <f t="shared" si="16"/>
        <v>0</v>
      </c>
      <c r="T179" s="175">
        <f t="shared" si="16"/>
        <v>0</v>
      </c>
      <c r="U179" s="175">
        <f t="shared" si="16"/>
        <v>0</v>
      </c>
      <c r="V179" s="175">
        <f t="shared" si="16"/>
        <v>0</v>
      </c>
      <c r="W179" s="175">
        <f t="shared" si="16"/>
        <v>0</v>
      </c>
      <c r="X179" s="175">
        <f t="shared" si="16"/>
        <v>0</v>
      </c>
    </row>
    <row r="180" spans="2:24" ht="15" customHeight="1">
      <c r="B180" s="170"/>
      <c r="C180" s="172"/>
      <c r="D180" s="173"/>
      <c r="E180" s="118">
        <f>IF(ISBLANK($B180),0,VLOOKUP($B180,Listen!$C$4:$E$47,2,FALSE))</f>
        <v>0</v>
      </c>
      <c r="F180" s="118">
        <f>IF(ISBLANK($B180),0,VLOOKUP($B180,Listen!$C$4:$E$47,3,FALSE))</f>
        <v>0</v>
      </c>
      <c r="G180" s="175">
        <f t="shared" si="14"/>
        <v>0</v>
      </c>
      <c r="H180" s="175">
        <f t="shared" si="14"/>
        <v>0</v>
      </c>
      <c r="I180" s="175">
        <f t="shared" si="14"/>
        <v>0</v>
      </c>
      <c r="J180" s="175">
        <f t="shared" si="14"/>
        <v>0</v>
      </c>
      <c r="K180" s="175">
        <f t="shared" si="14"/>
        <v>0</v>
      </c>
      <c r="L180" s="175">
        <f t="shared" si="14"/>
        <v>0</v>
      </c>
      <c r="M180" s="175">
        <f t="shared" si="13"/>
        <v>0</v>
      </c>
      <c r="N180" s="175">
        <f t="shared" si="16"/>
        <v>0</v>
      </c>
      <c r="O180" s="175">
        <f t="shared" si="16"/>
        <v>0</v>
      </c>
      <c r="P180" s="175">
        <f t="shared" si="16"/>
        <v>0</v>
      </c>
      <c r="Q180" s="175">
        <f t="shared" si="16"/>
        <v>0</v>
      </c>
      <c r="R180" s="175">
        <f t="shared" si="16"/>
        <v>0</v>
      </c>
      <c r="S180" s="175">
        <f t="shared" si="16"/>
        <v>0</v>
      </c>
      <c r="T180" s="175">
        <f t="shared" si="16"/>
        <v>0</v>
      </c>
      <c r="U180" s="175">
        <f t="shared" si="16"/>
        <v>0</v>
      </c>
      <c r="V180" s="175">
        <f t="shared" si="16"/>
        <v>0</v>
      </c>
      <c r="W180" s="175">
        <f t="shared" si="16"/>
        <v>0</v>
      </c>
      <c r="X180" s="175">
        <f t="shared" si="16"/>
        <v>0</v>
      </c>
    </row>
    <row r="181" spans="2:24" ht="15" customHeight="1">
      <c r="B181" s="170"/>
      <c r="C181" s="172"/>
      <c r="D181" s="173"/>
      <c r="E181" s="118">
        <f>IF(ISBLANK($B181),0,VLOOKUP($B181,Listen!$C$4:$E$47,2,FALSE))</f>
        <v>0</v>
      </c>
      <c r="F181" s="118">
        <f>IF(ISBLANK($B181),0,VLOOKUP($B181,Listen!$C$4:$E$47,3,FALSE))</f>
        <v>0</v>
      </c>
      <c r="G181" s="175">
        <f t="shared" si="14"/>
        <v>0</v>
      </c>
      <c r="H181" s="175">
        <f t="shared" si="14"/>
        <v>0</v>
      </c>
      <c r="I181" s="175">
        <f t="shared" si="14"/>
        <v>0</v>
      </c>
      <c r="J181" s="175">
        <f t="shared" si="14"/>
        <v>0</v>
      </c>
      <c r="K181" s="175">
        <f t="shared" si="14"/>
        <v>0</v>
      </c>
      <c r="L181" s="175">
        <f t="shared" si="14"/>
        <v>0</v>
      </c>
      <c r="M181" s="175">
        <f t="shared" si="13"/>
        <v>0</v>
      </c>
      <c r="N181" s="175">
        <f t="shared" si="16"/>
        <v>0</v>
      </c>
      <c r="O181" s="175">
        <f t="shared" si="16"/>
        <v>0</v>
      </c>
      <c r="P181" s="175">
        <f t="shared" si="16"/>
        <v>0</v>
      </c>
      <c r="Q181" s="175">
        <f t="shared" si="16"/>
        <v>0</v>
      </c>
      <c r="R181" s="175">
        <f t="shared" si="16"/>
        <v>0</v>
      </c>
      <c r="S181" s="175">
        <f t="shared" si="16"/>
        <v>0</v>
      </c>
      <c r="T181" s="175">
        <f t="shared" si="16"/>
        <v>0</v>
      </c>
      <c r="U181" s="175">
        <f t="shared" si="16"/>
        <v>0</v>
      </c>
      <c r="V181" s="175">
        <f t="shared" si="16"/>
        <v>0</v>
      </c>
      <c r="W181" s="175">
        <f t="shared" si="16"/>
        <v>0</v>
      </c>
      <c r="X181" s="175">
        <f t="shared" si="16"/>
        <v>0</v>
      </c>
    </row>
    <row r="182" spans="2:24" ht="15" customHeight="1">
      <c r="B182" s="170"/>
      <c r="C182" s="172"/>
      <c r="D182" s="173"/>
      <c r="E182" s="118">
        <f>IF(ISBLANK($B182),0,VLOOKUP($B182,Listen!$C$4:$E$47,2,FALSE))</f>
        <v>0</v>
      </c>
      <c r="F182" s="118">
        <f>IF(ISBLANK($B182),0,VLOOKUP($B182,Listen!$C$4:$E$47,3,FALSE))</f>
        <v>0</v>
      </c>
      <c r="G182" s="175">
        <f t="shared" si="14"/>
        <v>0</v>
      </c>
      <c r="H182" s="175">
        <f t="shared" si="14"/>
        <v>0</v>
      </c>
      <c r="I182" s="175">
        <f t="shared" si="14"/>
        <v>0</v>
      </c>
      <c r="J182" s="175">
        <f t="shared" si="14"/>
        <v>0</v>
      </c>
      <c r="K182" s="175">
        <f t="shared" si="14"/>
        <v>0</v>
      </c>
      <c r="L182" s="175">
        <f t="shared" si="14"/>
        <v>0</v>
      </c>
      <c r="M182" s="175">
        <f t="shared" si="13"/>
        <v>0</v>
      </c>
      <c r="N182" s="175">
        <f t="shared" si="16"/>
        <v>0</v>
      </c>
      <c r="O182" s="175">
        <f t="shared" si="16"/>
        <v>0</v>
      </c>
      <c r="P182" s="175">
        <f t="shared" si="16"/>
        <v>0</v>
      </c>
      <c r="Q182" s="175">
        <f t="shared" si="16"/>
        <v>0</v>
      </c>
      <c r="R182" s="175">
        <f t="shared" si="16"/>
        <v>0</v>
      </c>
      <c r="S182" s="175">
        <f t="shared" si="16"/>
        <v>0</v>
      </c>
      <c r="T182" s="175">
        <f t="shared" si="16"/>
        <v>0</v>
      </c>
      <c r="U182" s="175">
        <f t="shared" si="16"/>
        <v>0</v>
      </c>
      <c r="V182" s="175">
        <f t="shared" si="16"/>
        <v>0</v>
      </c>
      <c r="W182" s="175">
        <f t="shared" si="16"/>
        <v>0</v>
      </c>
      <c r="X182" s="175">
        <f t="shared" si="16"/>
        <v>0</v>
      </c>
    </row>
    <row r="183" spans="2:24" ht="15" customHeight="1">
      <c r="B183" s="170"/>
      <c r="C183" s="172"/>
      <c r="D183" s="173"/>
      <c r="E183" s="118">
        <f>IF(ISBLANK($B183),0,VLOOKUP($B183,Listen!$C$4:$E$47,2,FALSE))</f>
        <v>0</v>
      </c>
      <c r="F183" s="118">
        <f>IF(ISBLANK($B183),0,VLOOKUP($B183,Listen!$C$4:$E$47,3,FALSE))</f>
        <v>0</v>
      </c>
      <c r="G183" s="175">
        <f t="shared" si="14"/>
        <v>0</v>
      </c>
      <c r="H183" s="175">
        <f t="shared" si="14"/>
        <v>0</v>
      </c>
      <c r="I183" s="175">
        <f t="shared" si="14"/>
        <v>0</v>
      </c>
      <c r="J183" s="175">
        <f t="shared" si="14"/>
        <v>0</v>
      </c>
      <c r="K183" s="175">
        <f t="shared" si="14"/>
        <v>0</v>
      </c>
      <c r="L183" s="175">
        <f t="shared" si="14"/>
        <v>0</v>
      </c>
      <c r="M183" s="175">
        <f t="shared" si="13"/>
        <v>0</v>
      </c>
      <c r="N183" s="175">
        <f t="shared" si="16"/>
        <v>0</v>
      </c>
      <c r="O183" s="175">
        <f t="shared" si="16"/>
        <v>0</v>
      </c>
      <c r="P183" s="175">
        <f t="shared" si="16"/>
        <v>0</v>
      </c>
      <c r="Q183" s="175">
        <f t="shared" si="16"/>
        <v>0</v>
      </c>
      <c r="R183" s="175">
        <f t="shared" si="16"/>
        <v>0</v>
      </c>
      <c r="S183" s="175">
        <f t="shared" si="16"/>
        <v>0</v>
      </c>
      <c r="T183" s="175">
        <f t="shared" si="16"/>
        <v>0</v>
      </c>
      <c r="U183" s="175">
        <f t="shared" si="16"/>
        <v>0</v>
      </c>
      <c r="V183" s="175">
        <f t="shared" si="16"/>
        <v>0</v>
      </c>
      <c r="W183" s="175">
        <f t="shared" si="16"/>
        <v>0</v>
      </c>
      <c r="X183" s="175">
        <f t="shared" si="16"/>
        <v>0</v>
      </c>
    </row>
    <row r="184" spans="2:24" ht="15" customHeight="1">
      <c r="B184" s="170"/>
      <c r="C184" s="172"/>
      <c r="D184" s="173"/>
      <c r="E184" s="118">
        <f>IF(ISBLANK($B184),0,VLOOKUP($B184,Listen!$C$4:$E$47,2,FALSE))</f>
        <v>0</v>
      </c>
      <c r="F184" s="118">
        <f>IF(ISBLANK($B184),0,VLOOKUP($B184,Listen!$C$4:$E$47,3,FALSE))</f>
        <v>0</v>
      </c>
      <c r="G184" s="175">
        <f t="shared" si="14"/>
        <v>0</v>
      </c>
      <c r="H184" s="175">
        <f t="shared" si="14"/>
        <v>0</v>
      </c>
      <c r="I184" s="175">
        <f t="shared" si="14"/>
        <v>0</v>
      </c>
      <c r="J184" s="175">
        <f t="shared" si="14"/>
        <v>0</v>
      </c>
      <c r="K184" s="175">
        <f t="shared" si="14"/>
        <v>0</v>
      </c>
      <c r="L184" s="175">
        <f t="shared" si="14"/>
        <v>0</v>
      </c>
      <c r="M184" s="175">
        <f t="shared" si="13"/>
        <v>0</v>
      </c>
      <c r="N184" s="175">
        <f t="shared" si="16"/>
        <v>0</v>
      </c>
      <c r="O184" s="175">
        <f t="shared" si="16"/>
        <v>0</v>
      </c>
      <c r="P184" s="175">
        <f t="shared" si="16"/>
        <v>0</v>
      </c>
      <c r="Q184" s="175">
        <f t="shared" si="16"/>
        <v>0</v>
      </c>
      <c r="R184" s="175">
        <f t="shared" si="16"/>
        <v>0</v>
      </c>
      <c r="S184" s="175">
        <f t="shared" si="16"/>
        <v>0</v>
      </c>
      <c r="T184" s="175">
        <f t="shared" si="16"/>
        <v>0</v>
      </c>
      <c r="U184" s="175">
        <f t="shared" si="16"/>
        <v>0</v>
      </c>
      <c r="V184" s="175">
        <f t="shared" si="16"/>
        <v>0</v>
      </c>
      <c r="W184" s="175">
        <f t="shared" si="16"/>
        <v>0</v>
      </c>
      <c r="X184" s="175">
        <f t="shared" si="16"/>
        <v>0</v>
      </c>
    </row>
    <row r="185" spans="2:24" ht="15" customHeight="1">
      <c r="B185" s="170"/>
      <c r="C185" s="172"/>
      <c r="D185" s="173"/>
      <c r="E185" s="118">
        <f>IF(ISBLANK($B185),0,VLOOKUP($B185,Listen!$C$4:$E$47,2,FALSE))</f>
        <v>0</v>
      </c>
      <c r="F185" s="118">
        <f>IF(ISBLANK($B185),0,VLOOKUP($B185,Listen!$C$4:$E$47,3,FALSE))</f>
        <v>0</v>
      </c>
      <c r="G185" s="175">
        <f t="shared" si="14"/>
        <v>0</v>
      </c>
      <c r="H185" s="175">
        <f t="shared" si="14"/>
        <v>0</v>
      </c>
      <c r="I185" s="175">
        <f t="shared" si="14"/>
        <v>0</v>
      </c>
      <c r="J185" s="175">
        <f t="shared" si="14"/>
        <v>0</v>
      </c>
      <c r="K185" s="175">
        <f t="shared" si="14"/>
        <v>0</v>
      </c>
      <c r="L185" s="175">
        <f t="shared" si="14"/>
        <v>0</v>
      </c>
      <c r="M185" s="175">
        <f t="shared" si="13"/>
        <v>0</v>
      </c>
      <c r="N185" s="175">
        <f t="shared" si="16"/>
        <v>0</v>
      </c>
      <c r="O185" s="175">
        <f t="shared" si="16"/>
        <v>0</v>
      </c>
      <c r="P185" s="175">
        <f t="shared" si="16"/>
        <v>0</v>
      </c>
      <c r="Q185" s="175">
        <f t="shared" si="16"/>
        <v>0</v>
      </c>
      <c r="R185" s="175">
        <f t="shared" si="16"/>
        <v>0</v>
      </c>
      <c r="S185" s="175">
        <f t="shared" si="16"/>
        <v>0</v>
      </c>
      <c r="T185" s="175">
        <f t="shared" si="16"/>
        <v>0</v>
      </c>
      <c r="U185" s="175">
        <f t="shared" si="16"/>
        <v>0</v>
      </c>
      <c r="V185" s="175">
        <f t="shared" si="16"/>
        <v>0</v>
      </c>
      <c r="W185" s="175">
        <f t="shared" si="16"/>
        <v>0</v>
      </c>
      <c r="X185" s="175">
        <f t="shared" si="16"/>
        <v>0</v>
      </c>
    </row>
    <row r="186" spans="2:24" ht="15" customHeight="1">
      <c r="B186" s="170"/>
      <c r="C186" s="172"/>
      <c r="D186" s="173"/>
      <c r="E186" s="118">
        <f>IF(ISBLANK($B186),0,VLOOKUP($B186,Listen!$C$4:$E$47,2,FALSE))</f>
        <v>0</v>
      </c>
      <c r="F186" s="118">
        <f>IF(ISBLANK($B186),0,VLOOKUP($B186,Listen!$C$4:$E$47,3,FALSE))</f>
        <v>0</v>
      </c>
      <c r="G186" s="175">
        <f t="shared" si="14"/>
        <v>0</v>
      </c>
      <c r="H186" s="175">
        <f t="shared" si="14"/>
        <v>0</v>
      </c>
      <c r="I186" s="175">
        <f t="shared" si="14"/>
        <v>0</v>
      </c>
      <c r="J186" s="175">
        <f t="shared" si="14"/>
        <v>0</v>
      </c>
      <c r="K186" s="175">
        <f t="shared" si="14"/>
        <v>0</v>
      </c>
      <c r="L186" s="175">
        <f t="shared" si="14"/>
        <v>0</v>
      </c>
      <c r="M186" s="175">
        <f t="shared" si="13"/>
        <v>0</v>
      </c>
      <c r="N186" s="175">
        <f t="shared" si="16"/>
        <v>0</v>
      </c>
      <c r="O186" s="175">
        <f t="shared" si="16"/>
        <v>0</v>
      </c>
      <c r="P186" s="175">
        <f t="shared" si="16"/>
        <v>0</v>
      </c>
      <c r="Q186" s="175">
        <f t="shared" si="16"/>
        <v>0</v>
      </c>
      <c r="R186" s="175">
        <f t="shared" si="16"/>
        <v>0</v>
      </c>
      <c r="S186" s="175">
        <f t="shared" si="16"/>
        <v>0</v>
      </c>
      <c r="T186" s="175">
        <f t="shared" si="16"/>
        <v>0</v>
      </c>
      <c r="U186" s="175">
        <f t="shared" si="16"/>
        <v>0</v>
      </c>
      <c r="V186" s="175">
        <f t="shared" si="16"/>
        <v>0</v>
      </c>
      <c r="W186" s="175">
        <f t="shared" si="16"/>
        <v>0</v>
      </c>
      <c r="X186" s="175">
        <f t="shared" si="16"/>
        <v>0</v>
      </c>
    </row>
    <row r="187" spans="2:24" ht="15" customHeight="1">
      <c r="B187" s="170"/>
      <c r="C187" s="172"/>
      <c r="D187" s="173"/>
      <c r="E187" s="118">
        <f>IF(ISBLANK($B187),0,VLOOKUP($B187,Listen!$C$4:$E$47,2,FALSE))</f>
        <v>0</v>
      </c>
      <c r="F187" s="118">
        <f>IF(ISBLANK($B187),0,VLOOKUP($B187,Listen!$C$4:$E$47,3,FALSE))</f>
        <v>0</v>
      </c>
      <c r="G187" s="175">
        <f t="shared" si="14"/>
        <v>0</v>
      </c>
      <c r="H187" s="175">
        <f t="shared" si="14"/>
        <v>0</v>
      </c>
      <c r="I187" s="175">
        <f t="shared" si="14"/>
        <v>0</v>
      </c>
      <c r="J187" s="175">
        <f t="shared" si="14"/>
        <v>0</v>
      </c>
      <c r="K187" s="175">
        <f t="shared" si="14"/>
        <v>0</v>
      </c>
      <c r="L187" s="175">
        <f t="shared" si="14"/>
        <v>0</v>
      </c>
      <c r="M187" s="175">
        <f t="shared" si="13"/>
        <v>0</v>
      </c>
      <c r="N187" s="175">
        <f t="shared" si="16"/>
        <v>0</v>
      </c>
      <c r="O187" s="175">
        <f t="shared" si="16"/>
        <v>0</v>
      </c>
      <c r="P187" s="175">
        <f t="shared" si="16"/>
        <v>0</v>
      </c>
      <c r="Q187" s="175">
        <f t="shared" si="16"/>
        <v>0</v>
      </c>
      <c r="R187" s="175">
        <f t="shared" si="16"/>
        <v>0</v>
      </c>
      <c r="S187" s="175">
        <f t="shared" si="16"/>
        <v>0</v>
      </c>
      <c r="T187" s="175">
        <f t="shared" si="16"/>
        <v>0</v>
      </c>
      <c r="U187" s="175">
        <f t="shared" si="16"/>
        <v>0</v>
      </c>
      <c r="V187" s="175">
        <f t="shared" si="16"/>
        <v>0</v>
      </c>
      <c r="W187" s="175">
        <f t="shared" si="16"/>
        <v>0</v>
      </c>
      <c r="X187" s="175">
        <f t="shared" si="16"/>
        <v>0</v>
      </c>
    </row>
    <row r="188" spans="2:24" ht="15" customHeight="1">
      <c r="B188" s="170"/>
      <c r="C188" s="172"/>
      <c r="D188" s="173"/>
      <c r="E188" s="118">
        <f>IF(ISBLANK($B188),0,VLOOKUP($B188,Listen!$C$4:$E$47,2,FALSE))</f>
        <v>0</v>
      </c>
      <c r="F188" s="118">
        <f>IF(ISBLANK($B188),0,VLOOKUP($B188,Listen!$C$4:$E$47,3,FALSE))</f>
        <v>0</v>
      </c>
      <c r="G188" s="175">
        <f t="shared" si="14"/>
        <v>0</v>
      </c>
      <c r="H188" s="175">
        <f t="shared" si="14"/>
        <v>0</v>
      </c>
      <c r="I188" s="175">
        <f t="shared" si="14"/>
        <v>0</v>
      </c>
      <c r="J188" s="175">
        <f t="shared" si="14"/>
        <v>0</v>
      </c>
      <c r="K188" s="175">
        <f t="shared" si="14"/>
        <v>0</v>
      </c>
      <c r="L188" s="175">
        <f t="shared" si="14"/>
        <v>0</v>
      </c>
      <c r="M188" s="175">
        <f t="shared" si="13"/>
        <v>0</v>
      </c>
      <c r="N188" s="175">
        <f t="shared" si="16"/>
        <v>0</v>
      </c>
      <c r="O188" s="175">
        <f t="shared" si="16"/>
        <v>0</v>
      </c>
      <c r="P188" s="175">
        <f t="shared" si="16"/>
        <v>0</v>
      </c>
      <c r="Q188" s="175">
        <f t="shared" si="16"/>
        <v>0</v>
      </c>
      <c r="R188" s="175">
        <f t="shared" si="16"/>
        <v>0</v>
      </c>
      <c r="S188" s="175">
        <f t="shared" si="16"/>
        <v>0</v>
      </c>
      <c r="T188" s="175">
        <f t="shared" si="16"/>
        <v>0</v>
      </c>
      <c r="U188" s="175">
        <f t="shared" si="16"/>
        <v>0</v>
      </c>
      <c r="V188" s="175">
        <f t="shared" si="16"/>
        <v>0</v>
      </c>
      <c r="W188" s="175">
        <f t="shared" si="16"/>
        <v>0</v>
      </c>
      <c r="X188" s="175">
        <f t="shared" si="16"/>
        <v>0</v>
      </c>
    </row>
    <row r="189" spans="2:24" ht="15" customHeight="1">
      <c r="B189" s="170"/>
      <c r="C189" s="172"/>
      <c r="D189" s="173"/>
      <c r="E189" s="118">
        <f>IF(ISBLANK($B189),0,VLOOKUP($B189,Listen!$C$4:$E$47,2,FALSE))</f>
        <v>0</v>
      </c>
      <c r="F189" s="118">
        <f>IF(ISBLANK($B189),0,VLOOKUP($B189,Listen!$C$4:$E$47,3,FALSE))</f>
        <v>0</v>
      </c>
      <c r="G189" s="175">
        <f t="shared" si="14"/>
        <v>0</v>
      </c>
      <c r="H189" s="175">
        <f t="shared" si="14"/>
        <v>0</v>
      </c>
      <c r="I189" s="175">
        <f t="shared" si="14"/>
        <v>0</v>
      </c>
      <c r="J189" s="175">
        <f t="shared" si="14"/>
        <v>0</v>
      </c>
      <c r="K189" s="175">
        <f t="shared" si="14"/>
        <v>0</v>
      </c>
      <c r="L189" s="175">
        <f t="shared" si="14"/>
        <v>0</v>
      </c>
      <c r="M189" s="175">
        <f t="shared" si="13"/>
        <v>0</v>
      </c>
      <c r="N189" s="175">
        <f t="shared" si="16"/>
        <v>0</v>
      </c>
      <c r="O189" s="175">
        <f t="shared" si="16"/>
        <v>0</v>
      </c>
      <c r="P189" s="175">
        <f t="shared" si="16"/>
        <v>0</v>
      </c>
      <c r="Q189" s="175">
        <f t="shared" si="16"/>
        <v>0</v>
      </c>
      <c r="R189" s="175">
        <f t="shared" si="16"/>
        <v>0</v>
      </c>
      <c r="S189" s="175">
        <f t="shared" si="16"/>
        <v>0</v>
      </c>
      <c r="T189" s="175">
        <f t="shared" si="16"/>
        <v>0</v>
      </c>
      <c r="U189" s="175">
        <f t="shared" si="16"/>
        <v>0</v>
      </c>
      <c r="V189" s="175">
        <f t="shared" si="16"/>
        <v>0</v>
      </c>
      <c r="W189" s="175">
        <f t="shared" si="16"/>
        <v>0</v>
      </c>
      <c r="X189" s="175">
        <f t="shared" si="16"/>
        <v>0</v>
      </c>
    </row>
    <row r="190" spans="2:24" ht="15" customHeight="1">
      <c r="B190" s="170"/>
      <c r="C190" s="172"/>
      <c r="D190" s="173"/>
      <c r="E190" s="118">
        <f>IF(ISBLANK($B190),0,VLOOKUP($B190,Listen!$C$4:$E$47,2,FALSE))</f>
        <v>0</v>
      </c>
      <c r="F190" s="118">
        <f>IF(ISBLANK($B190),0,VLOOKUP($B190,Listen!$C$4:$E$47,3,FALSE))</f>
        <v>0</v>
      </c>
      <c r="G190" s="175">
        <f t="shared" si="14"/>
        <v>0</v>
      </c>
      <c r="H190" s="175">
        <f t="shared" si="14"/>
        <v>0</v>
      </c>
      <c r="I190" s="175">
        <f t="shared" si="14"/>
        <v>0</v>
      </c>
      <c r="J190" s="175">
        <f t="shared" si="14"/>
        <v>0</v>
      </c>
      <c r="K190" s="175">
        <f t="shared" si="14"/>
        <v>0</v>
      </c>
      <c r="L190" s="175">
        <f t="shared" si="14"/>
        <v>0</v>
      </c>
      <c r="M190" s="175">
        <f t="shared" si="13"/>
        <v>0</v>
      </c>
      <c r="N190" s="175">
        <f t="shared" si="16"/>
        <v>0</v>
      </c>
      <c r="O190" s="175">
        <f t="shared" si="16"/>
        <v>0</v>
      </c>
      <c r="P190" s="175">
        <f t="shared" si="16"/>
        <v>0</v>
      </c>
      <c r="Q190" s="175">
        <f t="shared" si="16"/>
        <v>0</v>
      </c>
      <c r="R190" s="175">
        <f t="shared" si="16"/>
        <v>0</v>
      </c>
      <c r="S190" s="175">
        <f t="shared" si="16"/>
        <v>0</v>
      </c>
      <c r="T190" s="175">
        <f t="shared" si="16"/>
        <v>0</v>
      </c>
      <c r="U190" s="175">
        <f t="shared" si="16"/>
        <v>0</v>
      </c>
      <c r="V190" s="175">
        <f t="shared" si="16"/>
        <v>0</v>
      </c>
      <c r="W190" s="175">
        <f t="shared" si="16"/>
        <v>0</v>
      </c>
      <c r="X190" s="175">
        <f t="shared" si="16"/>
        <v>0</v>
      </c>
    </row>
    <row r="191" spans="2:24" ht="15" customHeight="1">
      <c r="B191" s="170"/>
      <c r="C191" s="172"/>
      <c r="D191" s="173"/>
      <c r="E191" s="118">
        <f>IF(ISBLANK($B191),0,VLOOKUP($B191,Listen!$C$4:$E$47,2,FALSE))</f>
        <v>0</v>
      </c>
      <c r="F191" s="118">
        <f>IF(ISBLANK($B191),0,VLOOKUP($B191,Listen!$C$4:$E$47,3,FALSE))</f>
        <v>0</v>
      </c>
      <c r="G191" s="175">
        <f t="shared" si="14"/>
        <v>0</v>
      </c>
      <c r="H191" s="175">
        <f t="shared" si="14"/>
        <v>0</v>
      </c>
      <c r="I191" s="175">
        <f t="shared" si="14"/>
        <v>0</v>
      </c>
      <c r="J191" s="175">
        <f t="shared" si="14"/>
        <v>0</v>
      </c>
      <c r="K191" s="175">
        <f t="shared" si="14"/>
        <v>0</v>
      </c>
      <c r="L191" s="175">
        <f t="shared" si="14"/>
        <v>0</v>
      </c>
      <c r="M191" s="175">
        <f t="shared" si="13"/>
        <v>0</v>
      </c>
      <c r="N191" s="175">
        <f t="shared" si="16"/>
        <v>0</v>
      </c>
      <c r="O191" s="175">
        <f t="shared" si="16"/>
        <v>0</v>
      </c>
      <c r="P191" s="175">
        <f t="shared" si="16"/>
        <v>0</v>
      </c>
      <c r="Q191" s="175">
        <f t="shared" si="16"/>
        <v>0</v>
      </c>
      <c r="R191" s="175">
        <f t="shared" si="16"/>
        <v>0</v>
      </c>
      <c r="S191" s="175">
        <f t="shared" si="16"/>
        <v>0</v>
      </c>
      <c r="T191" s="175">
        <f t="shared" si="16"/>
        <v>0</v>
      </c>
      <c r="U191" s="175">
        <f t="shared" si="16"/>
        <v>0</v>
      </c>
      <c r="V191" s="175">
        <f t="shared" si="16"/>
        <v>0</v>
      </c>
      <c r="W191" s="175">
        <f t="shared" si="16"/>
        <v>0</v>
      </c>
      <c r="X191" s="175">
        <f t="shared" si="16"/>
        <v>0</v>
      </c>
    </row>
    <row r="192" spans="2:24" ht="15" customHeight="1">
      <c r="B192" s="170"/>
      <c r="C192" s="172"/>
      <c r="D192" s="173"/>
      <c r="E192" s="118">
        <f>IF(ISBLANK($B192),0,VLOOKUP($B192,Listen!$C$4:$E$47,2,FALSE))</f>
        <v>0</v>
      </c>
      <c r="F192" s="118">
        <f>IF(ISBLANK($B192),0,VLOOKUP($B192,Listen!$C$4:$E$47,3,FALSE))</f>
        <v>0</v>
      </c>
      <c r="G192" s="175">
        <f t="shared" ref="G192:L234" si="17">$E192</f>
        <v>0</v>
      </c>
      <c r="H192" s="175">
        <f t="shared" si="17"/>
        <v>0</v>
      </c>
      <c r="I192" s="175">
        <f t="shared" si="17"/>
        <v>0</v>
      </c>
      <c r="J192" s="175">
        <f t="shared" si="17"/>
        <v>0</v>
      </c>
      <c r="K192" s="175">
        <f t="shared" si="17"/>
        <v>0</v>
      </c>
      <c r="L192" s="175">
        <f t="shared" si="17"/>
        <v>0</v>
      </c>
      <c r="M192" s="175">
        <f t="shared" si="13"/>
        <v>0</v>
      </c>
      <c r="N192" s="175">
        <f t="shared" si="16"/>
        <v>0</v>
      </c>
      <c r="O192" s="175">
        <f t="shared" si="16"/>
        <v>0</v>
      </c>
      <c r="P192" s="175">
        <f t="shared" si="16"/>
        <v>0</v>
      </c>
      <c r="Q192" s="175">
        <f t="shared" si="16"/>
        <v>0</v>
      </c>
      <c r="R192" s="175">
        <f t="shared" si="16"/>
        <v>0</v>
      </c>
      <c r="S192" s="175">
        <f t="shared" si="16"/>
        <v>0</v>
      </c>
      <c r="T192" s="175">
        <f t="shared" si="16"/>
        <v>0</v>
      </c>
      <c r="U192" s="175">
        <f t="shared" si="16"/>
        <v>0</v>
      </c>
      <c r="V192" s="175">
        <f t="shared" si="16"/>
        <v>0</v>
      </c>
      <c r="W192" s="175">
        <f t="shared" si="16"/>
        <v>0</v>
      </c>
      <c r="X192" s="175">
        <f t="shared" si="16"/>
        <v>0</v>
      </c>
    </row>
    <row r="193" spans="2:24" ht="15" customHeight="1">
      <c r="B193" s="170"/>
      <c r="C193" s="172"/>
      <c r="D193" s="173"/>
      <c r="E193" s="118">
        <f>IF(ISBLANK($B193),0,VLOOKUP($B193,Listen!$C$4:$E$47,2,FALSE))</f>
        <v>0</v>
      </c>
      <c r="F193" s="118">
        <f>IF(ISBLANK($B193),0,VLOOKUP($B193,Listen!$C$4:$E$47,3,FALSE))</f>
        <v>0</v>
      </c>
      <c r="G193" s="175">
        <f t="shared" si="17"/>
        <v>0</v>
      </c>
      <c r="H193" s="175">
        <f t="shared" si="17"/>
        <v>0</v>
      </c>
      <c r="I193" s="175">
        <f t="shared" si="17"/>
        <v>0</v>
      </c>
      <c r="J193" s="175">
        <f t="shared" si="17"/>
        <v>0</v>
      </c>
      <c r="K193" s="175">
        <f t="shared" si="17"/>
        <v>0</v>
      </c>
      <c r="L193" s="175">
        <f t="shared" si="17"/>
        <v>0</v>
      </c>
      <c r="M193" s="175">
        <f t="shared" ref="M193:M256" si="18">$E193</f>
        <v>0</v>
      </c>
      <c r="N193" s="175">
        <f t="shared" si="16"/>
        <v>0</v>
      </c>
      <c r="O193" s="175">
        <f t="shared" si="16"/>
        <v>0</v>
      </c>
      <c r="P193" s="175">
        <f t="shared" si="16"/>
        <v>0</v>
      </c>
      <c r="Q193" s="175">
        <f t="shared" si="16"/>
        <v>0</v>
      </c>
      <c r="R193" s="175">
        <f t="shared" si="16"/>
        <v>0</v>
      </c>
      <c r="S193" s="175">
        <f t="shared" si="16"/>
        <v>0</v>
      </c>
      <c r="T193" s="175">
        <f t="shared" si="16"/>
        <v>0</v>
      </c>
      <c r="U193" s="175">
        <f t="shared" si="16"/>
        <v>0</v>
      </c>
      <c r="V193" s="175">
        <f t="shared" si="16"/>
        <v>0</v>
      </c>
      <c r="W193" s="175">
        <f t="shared" si="16"/>
        <v>0</v>
      </c>
      <c r="X193" s="175">
        <f t="shared" si="16"/>
        <v>0</v>
      </c>
    </row>
    <row r="194" spans="2:24" ht="15" customHeight="1">
      <c r="B194" s="170"/>
      <c r="C194" s="172"/>
      <c r="D194" s="173"/>
      <c r="E194" s="118">
        <f>IF(ISBLANK($B194),0,VLOOKUP($B194,Listen!$C$4:$E$47,2,FALSE))</f>
        <v>0</v>
      </c>
      <c r="F194" s="118">
        <f>IF(ISBLANK($B194),0,VLOOKUP($B194,Listen!$C$4:$E$47,3,FALSE))</f>
        <v>0</v>
      </c>
      <c r="G194" s="175">
        <f t="shared" si="17"/>
        <v>0</v>
      </c>
      <c r="H194" s="175">
        <f t="shared" si="17"/>
        <v>0</v>
      </c>
      <c r="I194" s="175">
        <f t="shared" si="17"/>
        <v>0</v>
      </c>
      <c r="J194" s="175">
        <f t="shared" si="17"/>
        <v>0</v>
      </c>
      <c r="K194" s="175">
        <f t="shared" si="17"/>
        <v>0</v>
      </c>
      <c r="L194" s="175">
        <f t="shared" si="17"/>
        <v>0</v>
      </c>
      <c r="M194" s="175">
        <f t="shared" si="18"/>
        <v>0</v>
      </c>
      <c r="N194" s="175">
        <f t="shared" si="16"/>
        <v>0</v>
      </c>
      <c r="O194" s="175">
        <f t="shared" si="16"/>
        <v>0</v>
      </c>
      <c r="P194" s="175">
        <f t="shared" si="16"/>
        <v>0</v>
      </c>
      <c r="Q194" s="175">
        <f t="shared" si="16"/>
        <v>0</v>
      </c>
      <c r="R194" s="175">
        <f t="shared" si="16"/>
        <v>0</v>
      </c>
      <c r="S194" s="175">
        <f t="shared" si="16"/>
        <v>0</v>
      </c>
      <c r="T194" s="175">
        <f t="shared" si="16"/>
        <v>0</v>
      </c>
      <c r="U194" s="175">
        <f t="shared" si="16"/>
        <v>0</v>
      </c>
      <c r="V194" s="175">
        <f t="shared" si="16"/>
        <v>0</v>
      </c>
      <c r="W194" s="175">
        <f t="shared" si="16"/>
        <v>0</v>
      </c>
      <c r="X194" s="175">
        <f t="shared" si="16"/>
        <v>0</v>
      </c>
    </row>
    <row r="195" spans="2:24" ht="15" customHeight="1">
      <c r="B195" s="170"/>
      <c r="C195" s="172"/>
      <c r="D195" s="173"/>
      <c r="E195" s="118">
        <f>IF(ISBLANK($B195),0,VLOOKUP($B195,Listen!$C$4:$E$47,2,FALSE))</f>
        <v>0</v>
      </c>
      <c r="F195" s="118">
        <f>IF(ISBLANK($B195),0,VLOOKUP($B195,Listen!$C$4:$E$47,3,FALSE))</f>
        <v>0</v>
      </c>
      <c r="G195" s="175">
        <f t="shared" si="17"/>
        <v>0</v>
      </c>
      <c r="H195" s="175">
        <f t="shared" si="17"/>
        <v>0</v>
      </c>
      <c r="I195" s="175">
        <f t="shared" si="17"/>
        <v>0</v>
      </c>
      <c r="J195" s="175">
        <f t="shared" si="17"/>
        <v>0</v>
      </c>
      <c r="K195" s="175">
        <f t="shared" si="17"/>
        <v>0</v>
      </c>
      <c r="L195" s="175">
        <f t="shared" si="17"/>
        <v>0</v>
      </c>
      <c r="M195" s="175">
        <f t="shared" si="18"/>
        <v>0</v>
      </c>
      <c r="N195" s="175">
        <f t="shared" si="16"/>
        <v>0</v>
      </c>
      <c r="O195" s="175">
        <f t="shared" si="16"/>
        <v>0</v>
      </c>
      <c r="P195" s="175">
        <f t="shared" si="16"/>
        <v>0</v>
      </c>
      <c r="Q195" s="175">
        <f t="shared" si="16"/>
        <v>0</v>
      </c>
      <c r="R195" s="175">
        <f t="shared" si="16"/>
        <v>0</v>
      </c>
      <c r="S195" s="175">
        <f t="shared" si="16"/>
        <v>0</v>
      </c>
      <c r="T195" s="175">
        <f t="shared" si="16"/>
        <v>0</v>
      </c>
      <c r="U195" s="175">
        <f t="shared" si="16"/>
        <v>0</v>
      </c>
      <c r="V195" s="175">
        <f t="shared" si="16"/>
        <v>0</v>
      </c>
      <c r="W195" s="175">
        <f t="shared" si="16"/>
        <v>0</v>
      </c>
      <c r="X195" s="175">
        <f t="shared" si="16"/>
        <v>0</v>
      </c>
    </row>
    <row r="196" spans="2:24" ht="15" customHeight="1">
      <c r="B196" s="170"/>
      <c r="C196" s="172"/>
      <c r="D196" s="173"/>
      <c r="E196" s="118">
        <f>IF(ISBLANK($B196),0,VLOOKUP($B196,Listen!$C$4:$E$47,2,FALSE))</f>
        <v>0</v>
      </c>
      <c r="F196" s="118">
        <f>IF(ISBLANK($B196),0,VLOOKUP($B196,Listen!$C$4:$E$47,3,FALSE))</f>
        <v>0</v>
      </c>
      <c r="G196" s="175">
        <f t="shared" si="17"/>
        <v>0</v>
      </c>
      <c r="H196" s="175">
        <f t="shared" si="17"/>
        <v>0</v>
      </c>
      <c r="I196" s="175">
        <f t="shared" si="17"/>
        <v>0</v>
      </c>
      <c r="J196" s="175">
        <f t="shared" si="17"/>
        <v>0</v>
      </c>
      <c r="K196" s="175">
        <f t="shared" si="17"/>
        <v>0</v>
      </c>
      <c r="L196" s="175">
        <f t="shared" si="17"/>
        <v>0</v>
      </c>
      <c r="M196" s="175">
        <f t="shared" si="18"/>
        <v>0</v>
      </c>
      <c r="N196" s="175">
        <f t="shared" si="16"/>
        <v>0</v>
      </c>
      <c r="O196" s="175">
        <f t="shared" si="16"/>
        <v>0</v>
      </c>
      <c r="P196" s="175">
        <f t="shared" si="16"/>
        <v>0</v>
      </c>
      <c r="Q196" s="175">
        <f t="shared" si="16"/>
        <v>0</v>
      </c>
      <c r="R196" s="175">
        <f t="shared" si="16"/>
        <v>0</v>
      </c>
      <c r="S196" s="175">
        <f t="shared" si="16"/>
        <v>0</v>
      </c>
      <c r="T196" s="175">
        <f t="shared" si="16"/>
        <v>0</v>
      </c>
      <c r="U196" s="175">
        <f t="shared" si="16"/>
        <v>0</v>
      </c>
      <c r="V196" s="175">
        <f t="shared" si="16"/>
        <v>0</v>
      </c>
      <c r="W196" s="175">
        <f t="shared" si="16"/>
        <v>0</v>
      </c>
      <c r="X196" s="175">
        <f t="shared" si="16"/>
        <v>0</v>
      </c>
    </row>
    <row r="197" spans="2:24" ht="15" customHeight="1">
      <c r="B197" s="170"/>
      <c r="C197" s="172"/>
      <c r="D197" s="173"/>
      <c r="E197" s="118">
        <f>IF(ISBLANK($B197),0,VLOOKUP($B197,Listen!$C$4:$E$47,2,FALSE))</f>
        <v>0</v>
      </c>
      <c r="F197" s="118">
        <f>IF(ISBLANK($B197),0,VLOOKUP($B197,Listen!$C$4:$E$47,3,FALSE))</f>
        <v>0</v>
      </c>
      <c r="G197" s="175">
        <f t="shared" si="17"/>
        <v>0</v>
      </c>
      <c r="H197" s="175">
        <f t="shared" si="17"/>
        <v>0</v>
      </c>
      <c r="I197" s="175">
        <f t="shared" si="17"/>
        <v>0</v>
      </c>
      <c r="J197" s="175">
        <f t="shared" si="17"/>
        <v>0</v>
      </c>
      <c r="K197" s="175">
        <f t="shared" si="17"/>
        <v>0</v>
      </c>
      <c r="L197" s="175">
        <f t="shared" si="17"/>
        <v>0</v>
      </c>
      <c r="M197" s="175">
        <f t="shared" si="18"/>
        <v>0</v>
      </c>
      <c r="N197" s="175">
        <f t="shared" si="16"/>
        <v>0</v>
      </c>
      <c r="O197" s="175">
        <f t="shared" si="16"/>
        <v>0</v>
      </c>
      <c r="P197" s="175">
        <f t="shared" si="16"/>
        <v>0</v>
      </c>
      <c r="Q197" s="175">
        <f t="shared" si="16"/>
        <v>0</v>
      </c>
      <c r="R197" s="175">
        <f t="shared" si="16"/>
        <v>0</v>
      </c>
      <c r="S197" s="175">
        <f t="shared" si="16"/>
        <v>0</v>
      </c>
      <c r="T197" s="175">
        <f t="shared" si="16"/>
        <v>0</v>
      </c>
      <c r="U197" s="175">
        <f t="shared" si="16"/>
        <v>0</v>
      </c>
      <c r="V197" s="175">
        <f t="shared" ref="N197:X220" si="19">$E197</f>
        <v>0</v>
      </c>
      <c r="W197" s="175">
        <f t="shared" si="19"/>
        <v>0</v>
      </c>
      <c r="X197" s="175">
        <f t="shared" si="19"/>
        <v>0</v>
      </c>
    </row>
    <row r="198" spans="2:24" ht="15" customHeight="1">
      <c r="B198" s="170"/>
      <c r="C198" s="172"/>
      <c r="D198" s="173"/>
      <c r="E198" s="118">
        <f>IF(ISBLANK($B198),0,VLOOKUP($B198,Listen!$C$4:$E$47,2,FALSE))</f>
        <v>0</v>
      </c>
      <c r="F198" s="118">
        <f>IF(ISBLANK($B198),0,VLOOKUP($B198,Listen!$C$4:$E$47,3,FALSE))</f>
        <v>0</v>
      </c>
      <c r="G198" s="175">
        <f t="shared" si="17"/>
        <v>0</v>
      </c>
      <c r="H198" s="175">
        <f t="shared" si="17"/>
        <v>0</v>
      </c>
      <c r="I198" s="175">
        <f t="shared" si="17"/>
        <v>0</v>
      </c>
      <c r="J198" s="175">
        <f t="shared" si="17"/>
        <v>0</v>
      </c>
      <c r="K198" s="175">
        <f t="shared" si="17"/>
        <v>0</v>
      </c>
      <c r="L198" s="175">
        <f t="shared" si="17"/>
        <v>0</v>
      </c>
      <c r="M198" s="175">
        <f t="shared" si="18"/>
        <v>0</v>
      </c>
      <c r="N198" s="175">
        <f t="shared" si="19"/>
        <v>0</v>
      </c>
      <c r="O198" s="175">
        <f t="shared" si="19"/>
        <v>0</v>
      </c>
      <c r="P198" s="175">
        <f t="shared" si="19"/>
        <v>0</v>
      </c>
      <c r="Q198" s="175">
        <f t="shared" si="19"/>
        <v>0</v>
      </c>
      <c r="R198" s="175">
        <f t="shared" si="19"/>
        <v>0</v>
      </c>
      <c r="S198" s="175">
        <f t="shared" si="19"/>
        <v>0</v>
      </c>
      <c r="T198" s="175">
        <f t="shared" si="19"/>
        <v>0</v>
      </c>
      <c r="U198" s="175">
        <f t="shared" si="19"/>
        <v>0</v>
      </c>
      <c r="V198" s="175">
        <f t="shared" si="19"/>
        <v>0</v>
      </c>
      <c r="W198" s="175">
        <f t="shared" si="19"/>
        <v>0</v>
      </c>
      <c r="X198" s="175">
        <f t="shared" si="19"/>
        <v>0</v>
      </c>
    </row>
    <row r="199" spans="2:24" ht="15" customHeight="1">
      <c r="B199" s="170"/>
      <c r="C199" s="172"/>
      <c r="D199" s="173"/>
      <c r="E199" s="118">
        <f>IF(ISBLANK($B199),0,VLOOKUP($B199,Listen!$C$4:$E$47,2,FALSE))</f>
        <v>0</v>
      </c>
      <c r="F199" s="118">
        <f>IF(ISBLANK($B199),0,VLOOKUP($B199,Listen!$C$4:$E$47,3,FALSE))</f>
        <v>0</v>
      </c>
      <c r="G199" s="175">
        <f t="shared" si="17"/>
        <v>0</v>
      </c>
      <c r="H199" s="175">
        <f t="shared" si="17"/>
        <v>0</v>
      </c>
      <c r="I199" s="175">
        <f t="shared" si="17"/>
        <v>0</v>
      </c>
      <c r="J199" s="175">
        <f t="shared" si="17"/>
        <v>0</v>
      </c>
      <c r="K199" s="175">
        <f t="shared" si="17"/>
        <v>0</v>
      </c>
      <c r="L199" s="175">
        <f t="shared" si="17"/>
        <v>0</v>
      </c>
      <c r="M199" s="175">
        <f t="shared" si="18"/>
        <v>0</v>
      </c>
      <c r="N199" s="175">
        <f t="shared" si="19"/>
        <v>0</v>
      </c>
      <c r="O199" s="175">
        <f t="shared" si="19"/>
        <v>0</v>
      </c>
      <c r="P199" s="175">
        <f t="shared" si="19"/>
        <v>0</v>
      </c>
      <c r="Q199" s="175">
        <f t="shared" si="19"/>
        <v>0</v>
      </c>
      <c r="R199" s="175">
        <f t="shared" si="19"/>
        <v>0</v>
      </c>
      <c r="S199" s="175">
        <f t="shared" si="19"/>
        <v>0</v>
      </c>
      <c r="T199" s="175">
        <f t="shared" si="19"/>
        <v>0</v>
      </c>
      <c r="U199" s="175">
        <f t="shared" si="19"/>
        <v>0</v>
      </c>
      <c r="V199" s="175">
        <f t="shared" si="19"/>
        <v>0</v>
      </c>
      <c r="W199" s="175">
        <f t="shared" si="19"/>
        <v>0</v>
      </c>
      <c r="X199" s="175">
        <f t="shared" si="19"/>
        <v>0</v>
      </c>
    </row>
    <row r="200" spans="2:24" ht="15" customHeight="1">
      <c r="B200" s="170"/>
      <c r="C200" s="172"/>
      <c r="D200" s="173"/>
      <c r="E200" s="118">
        <f>IF(ISBLANK($B200),0,VLOOKUP($B200,Listen!$C$4:$E$47,2,FALSE))</f>
        <v>0</v>
      </c>
      <c r="F200" s="118">
        <f>IF(ISBLANK($B200),0,VLOOKUP($B200,Listen!$C$4:$E$47,3,FALSE))</f>
        <v>0</v>
      </c>
      <c r="G200" s="175">
        <f t="shared" si="17"/>
        <v>0</v>
      </c>
      <c r="H200" s="175">
        <f t="shared" si="17"/>
        <v>0</v>
      </c>
      <c r="I200" s="175">
        <f t="shared" si="17"/>
        <v>0</v>
      </c>
      <c r="J200" s="175">
        <f t="shared" si="17"/>
        <v>0</v>
      </c>
      <c r="K200" s="175">
        <f t="shared" si="17"/>
        <v>0</v>
      </c>
      <c r="L200" s="175">
        <f t="shared" si="17"/>
        <v>0</v>
      </c>
      <c r="M200" s="175">
        <f t="shared" si="18"/>
        <v>0</v>
      </c>
      <c r="N200" s="175">
        <f t="shared" si="19"/>
        <v>0</v>
      </c>
      <c r="O200" s="175">
        <f t="shared" si="19"/>
        <v>0</v>
      </c>
      <c r="P200" s="175">
        <f t="shared" si="19"/>
        <v>0</v>
      </c>
      <c r="Q200" s="175">
        <f t="shared" si="19"/>
        <v>0</v>
      </c>
      <c r="R200" s="175">
        <f t="shared" si="19"/>
        <v>0</v>
      </c>
      <c r="S200" s="175">
        <f t="shared" si="19"/>
        <v>0</v>
      </c>
      <c r="T200" s="175">
        <f t="shared" si="19"/>
        <v>0</v>
      </c>
      <c r="U200" s="175">
        <f t="shared" si="19"/>
        <v>0</v>
      </c>
      <c r="V200" s="175">
        <f t="shared" si="19"/>
        <v>0</v>
      </c>
      <c r="W200" s="175">
        <f t="shared" si="19"/>
        <v>0</v>
      </c>
      <c r="X200" s="175">
        <f t="shared" si="19"/>
        <v>0</v>
      </c>
    </row>
    <row r="201" spans="2:24" ht="15" customHeight="1">
      <c r="B201" s="170"/>
      <c r="C201" s="172"/>
      <c r="D201" s="173"/>
      <c r="E201" s="118">
        <f>IF(ISBLANK($B201),0,VLOOKUP($B201,Listen!$C$4:$E$47,2,FALSE))</f>
        <v>0</v>
      </c>
      <c r="F201" s="118">
        <f>IF(ISBLANK($B201),0,VLOOKUP($B201,Listen!$C$4:$E$47,3,FALSE))</f>
        <v>0</v>
      </c>
      <c r="G201" s="175">
        <f t="shared" si="17"/>
        <v>0</v>
      </c>
      <c r="H201" s="175">
        <f t="shared" si="17"/>
        <v>0</v>
      </c>
      <c r="I201" s="175">
        <f t="shared" si="17"/>
        <v>0</v>
      </c>
      <c r="J201" s="175">
        <f t="shared" si="17"/>
        <v>0</v>
      </c>
      <c r="K201" s="175">
        <f t="shared" si="17"/>
        <v>0</v>
      </c>
      <c r="L201" s="175">
        <f t="shared" si="17"/>
        <v>0</v>
      </c>
      <c r="M201" s="175">
        <f t="shared" si="18"/>
        <v>0</v>
      </c>
      <c r="N201" s="175">
        <f t="shared" si="19"/>
        <v>0</v>
      </c>
      <c r="O201" s="175">
        <f t="shared" si="19"/>
        <v>0</v>
      </c>
      <c r="P201" s="175">
        <f t="shared" si="19"/>
        <v>0</v>
      </c>
      <c r="Q201" s="175">
        <f t="shared" si="19"/>
        <v>0</v>
      </c>
      <c r="R201" s="175">
        <f t="shared" si="19"/>
        <v>0</v>
      </c>
      <c r="S201" s="175">
        <f t="shared" si="19"/>
        <v>0</v>
      </c>
      <c r="T201" s="175">
        <f t="shared" si="19"/>
        <v>0</v>
      </c>
      <c r="U201" s="175">
        <f t="shared" si="19"/>
        <v>0</v>
      </c>
      <c r="V201" s="175">
        <f t="shared" si="19"/>
        <v>0</v>
      </c>
      <c r="W201" s="175">
        <f t="shared" si="19"/>
        <v>0</v>
      </c>
      <c r="X201" s="175">
        <f t="shared" si="19"/>
        <v>0</v>
      </c>
    </row>
    <row r="202" spans="2:24" ht="15" customHeight="1">
      <c r="B202" s="170"/>
      <c r="C202" s="172"/>
      <c r="D202" s="173"/>
      <c r="E202" s="118">
        <f>IF(ISBLANK($B202),0,VLOOKUP($B202,Listen!$C$4:$E$47,2,FALSE))</f>
        <v>0</v>
      </c>
      <c r="F202" s="118">
        <f>IF(ISBLANK($B202),0,VLOOKUP($B202,Listen!$C$4:$E$47,3,FALSE))</f>
        <v>0</v>
      </c>
      <c r="G202" s="175">
        <f t="shared" si="17"/>
        <v>0</v>
      </c>
      <c r="H202" s="175">
        <f t="shared" si="17"/>
        <v>0</v>
      </c>
      <c r="I202" s="175">
        <f t="shared" si="17"/>
        <v>0</v>
      </c>
      <c r="J202" s="175">
        <f t="shared" si="17"/>
        <v>0</v>
      </c>
      <c r="K202" s="175">
        <f t="shared" si="17"/>
        <v>0</v>
      </c>
      <c r="L202" s="175">
        <f t="shared" si="17"/>
        <v>0</v>
      </c>
      <c r="M202" s="175">
        <f t="shared" si="18"/>
        <v>0</v>
      </c>
      <c r="N202" s="175">
        <f t="shared" si="19"/>
        <v>0</v>
      </c>
      <c r="O202" s="175">
        <f t="shared" si="19"/>
        <v>0</v>
      </c>
      <c r="P202" s="175">
        <f t="shared" si="19"/>
        <v>0</v>
      </c>
      <c r="Q202" s="175">
        <f t="shared" si="19"/>
        <v>0</v>
      </c>
      <c r="R202" s="175">
        <f t="shared" si="19"/>
        <v>0</v>
      </c>
      <c r="S202" s="175">
        <f t="shared" si="19"/>
        <v>0</v>
      </c>
      <c r="T202" s="175">
        <f t="shared" si="19"/>
        <v>0</v>
      </c>
      <c r="U202" s="175">
        <f t="shared" si="19"/>
        <v>0</v>
      </c>
      <c r="V202" s="175">
        <f t="shared" si="19"/>
        <v>0</v>
      </c>
      <c r="W202" s="175">
        <f t="shared" si="19"/>
        <v>0</v>
      </c>
      <c r="X202" s="175">
        <f t="shared" si="19"/>
        <v>0</v>
      </c>
    </row>
    <row r="203" spans="2:24" ht="15" customHeight="1">
      <c r="B203" s="170"/>
      <c r="C203" s="172"/>
      <c r="D203" s="173"/>
      <c r="E203" s="118">
        <f>IF(ISBLANK($B203),0,VLOOKUP($B203,Listen!$C$4:$E$47,2,FALSE))</f>
        <v>0</v>
      </c>
      <c r="F203" s="118">
        <f>IF(ISBLANK($B203),0,VLOOKUP($B203,Listen!$C$4:$E$47,3,FALSE))</f>
        <v>0</v>
      </c>
      <c r="G203" s="175">
        <f t="shared" si="17"/>
        <v>0</v>
      </c>
      <c r="H203" s="175">
        <f t="shared" si="17"/>
        <v>0</v>
      </c>
      <c r="I203" s="175">
        <f t="shared" si="17"/>
        <v>0</v>
      </c>
      <c r="J203" s="175">
        <f t="shared" si="17"/>
        <v>0</v>
      </c>
      <c r="K203" s="175">
        <f t="shared" si="17"/>
        <v>0</v>
      </c>
      <c r="L203" s="175">
        <f t="shared" si="17"/>
        <v>0</v>
      </c>
      <c r="M203" s="175">
        <f t="shared" si="18"/>
        <v>0</v>
      </c>
      <c r="N203" s="175">
        <f t="shared" si="19"/>
        <v>0</v>
      </c>
      <c r="O203" s="175">
        <f t="shared" si="19"/>
        <v>0</v>
      </c>
      <c r="P203" s="175">
        <f t="shared" si="19"/>
        <v>0</v>
      </c>
      <c r="Q203" s="175">
        <f t="shared" si="19"/>
        <v>0</v>
      </c>
      <c r="R203" s="175">
        <f t="shared" si="19"/>
        <v>0</v>
      </c>
      <c r="S203" s="175">
        <f t="shared" si="19"/>
        <v>0</v>
      </c>
      <c r="T203" s="175">
        <f t="shared" si="19"/>
        <v>0</v>
      </c>
      <c r="U203" s="175">
        <f t="shared" si="19"/>
        <v>0</v>
      </c>
      <c r="V203" s="175">
        <f t="shared" si="19"/>
        <v>0</v>
      </c>
      <c r="W203" s="175">
        <f t="shared" si="19"/>
        <v>0</v>
      </c>
      <c r="X203" s="175">
        <f t="shared" si="19"/>
        <v>0</v>
      </c>
    </row>
    <row r="204" spans="2:24" ht="15" customHeight="1">
      <c r="B204" s="170"/>
      <c r="C204" s="172"/>
      <c r="D204" s="173"/>
      <c r="E204" s="118">
        <f>IF(ISBLANK($B204),0,VLOOKUP($B204,Listen!$C$4:$E$47,2,FALSE))</f>
        <v>0</v>
      </c>
      <c r="F204" s="118">
        <f>IF(ISBLANK($B204),0,VLOOKUP($B204,Listen!$C$4:$E$47,3,FALSE))</f>
        <v>0</v>
      </c>
      <c r="G204" s="175">
        <f t="shared" si="17"/>
        <v>0</v>
      </c>
      <c r="H204" s="175">
        <f t="shared" si="17"/>
        <v>0</v>
      </c>
      <c r="I204" s="175">
        <f t="shared" si="17"/>
        <v>0</v>
      </c>
      <c r="J204" s="175">
        <f t="shared" si="17"/>
        <v>0</v>
      </c>
      <c r="K204" s="175">
        <f t="shared" si="17"/>
        <v>0</v>
      </c>
      <c r="L204" s="175">
        <f t="shared" si="17"/>
        <v>0</v>
      </c>
      <c r="M204" s="175">
        <f t="shared" si="18"/>
        <v>0</v>
      </c>
      <c r="N204" s="175">
        <f t="shared" si="19"/>
        <v>0</v>
      </c>
      <c r="O204" s="175">
        <f t="shared" si="19"/>
        <v>0</v>
      </c>
      <c r="P204" s="175">
        <f t="shared" si="19"/>
        <v>0</v>
      </c>
      <c r="Q204" s="175">
        <f t="shared" si="19"/>
        <v>0</v>
      </c>
      <c r="R204" s="175">
        <f t="shared" si="19"/>
        <v>0</v>
      </c>
      <c r="S204" s="175">
        <f t="shared" si="19"/>
        <v>0</v>
      </c>
      <c r="T204" s="175">
        <f t="shared" si="19"/>
        <v>0</v>
      </c>
      <c r="U204" s="175">
        <f t="shared" si="19"/>
        <v>0</v>
      </c>
      <c r="V204" s="175">
        <f t="shared" si="19"/>
        <v>0</v>
      </c>
      <c r="W204" s="175">
        <f t="shared" si="19"/>
        <v>0</v>
      </c>
      <c r="X204" s="175">
        <f t="shared" si="19"/>
        <v>0</v>
      </c>
    </row>
    <row r="205" spans="2:24" ht="15" customHeight="1">
      <c r="B205" s="170"/>
      <c r="C205" s="172"/>
      <c r="D205" s="173"/>
      <c r="E205" s="118">
        <f>IF(ISBLANK($B205),0,VLOOKUP($B205,Listen!$C$4:$E$47,2,FALSE))</f>
        <v>0</v>
      </c>
      <c r="F205" s="118">
        <f>IF(ISBLANK($B205),0,VLOOKUP($B205,Listen!$C$4:$E$47,3,FALSE))</f>
        <v>0</v>
      </c>
      <c r="G205" s="175">
        <f t="shared" si="17"/>
        <v>0</v>
      </c>
      <c r="H205" s="175">
        <f t="shared" si="17"/>
        <v>0</v>
      </c>
      <c r="I205" s="175">
        <f t="shared" si="17"/>
        <v>0</v>
      </c>
      <c r="J205" s="175">
        <f t="shared" si="17"/>
        <v>0</v>
      </c>
      <c r="K205" s="175">
        <f t="shared" si="17"/>
        <v>0</v>
      </c>
      <c r="L205" s="175">
        <f t="shared" si="17"/>
        <v>0</v>
      </c>
      <c r="M205" s="175">
        <f t="shared" si="18"/>
        <v>0</v>
      </c>
      <c r="N205" s="175">
        <f t="shared" si="19"/>
        <v>0</v>
      </c>
      <c r="O205" s="175">
        <f t="shared" si="19"/>
        <v>0</v>
      </c>
      <c r="P205" s="175">
        <f t="shared" si="19"/>
        <v>0</v>
      </c>
      <c r="Q205" s="175">
        <f t="shared" si="19"/>
        <v>0</v>
      </c>
      <c r="R205" s="175">
        <f t="shared" si="19"/>
        <v>0</v>
      </c>
      <c r="S205" s="175">
        <f t="shared" si="19"/>
        <v>0</v>
      </c>
      <c r="T205" s="175">
        <f t="shared" si="19"/>
        <v>0</v>
      </c>
      <c r="U205" s="175">
        <f t="shared" si="19"/>
        <v>0</v>
      </c>
      <c r="V205" s="175">
        <f t="shared" si="19"/>
        <v>0</v>
      </c>
      <c r="W205" s="175">
        <f t="shared" si="19"/>
        <v>0</v>
      </c>
      <c r="X205" s="175">
        <f t="shared" si="19"/>
        <v>0</v>
      </c>
    </row>
    <row r="206" spans="2:24" ht="15" customHeight="1">
      <c r="B206" s="170"/>
      <c r="C206" s="172"/>
      <c r="D206" s="173"/>
      <c r="E206" s="118">
        <f>IF(ISBLANK($B206),0,VLOOKUP($B206,Listen!$C$4:$E$47,2,FALSE))</f>
        <v>0</v>
      </c>
      <c r="F206" s="118">
        <f>IF(ISBLANK($B206),0,VLOOKUP($B206,Listen!$C$4:$E$47,3,FALSE))</f>
        <v>0</v>
      </c>
      <c r="G206" s="175">
        <f t="shared" si="17"/>
        <v>0</v>
      </c>
      <c r="H206" s="175">
        <f t="shared" si="17"/>
        <v>0</v>
      </c>
      <c r="I206" s="175">
        <f t="shared" si="17"/>
        <v>0</v>
      </c>
      <c r="J206" s="175">
        <f t="shared" si="17"/>
        <v>0</v>
      </c>
      <c r="K206" s="175">
        <f t="shared" si="17"/>
        <v>0</v>
      </c>
      <c r="L206" s="175">
        <f t="shared" si="17"/>
        <v>0</v>
      </c>
      <c r="M206" s="175">
        <f t="shared" si="18"/>
        <v>0</v>
      </c>
      <c r="N206" s="175">
        <f t="shared" si="19"/>
        <v>0</v>
      </c>
      <c r="O206" s="175">
        <f t="shared" si="19"/>
        <v>0</v>
      </c>
      <c r="P206" s="175">
        <f t="shared" si="19"/>
        <v>0</v>
      </c>
      <c r="Q206" s="175">
        <f t="shared" si="19"/>
        <v>0</v>
      </c>
      <c r="R206" s="175">
        <f t="shared" si="19"/>
        <v>0</v>
      </c>
      <c r="S206" s="175">
        <f t="shared" si="19"/>
        <v>0</v>
      </c>
      <c r="T206" s="175">
        <f t="shared" si="19"/>
        <v>0</v>
      </c>
      <c r="U206" s="175">
        <f t="shared" si="19"/>
        <v>0</v>
      </c>
      <c r="V206" s="175">
        <f t="shared" si="19"/>
        <v>0</v>
      </c>
      <c r="W206" s="175">
        <f t="shared" si="19"/>
        <v>0</v>
      </c>
      <c r="X206" s="175">
        <f t="shared" si="19"/>
        <v>0</v>
      </c>
    </row>
    <row r="207" spans="2:24" ht="15" customHeight="1">
      <c r="B207" s="170"/>
      <c r="C207" s="172"/>
      <c r="D207" s="173"/>
      <c r="E207" s="118">
        <f>IF(ISBLANK($B207),0,VLOOKUP($B207,Listen!$C$4:$E$47,2,FALSE))</f>
        <v>0</v>
      </c>
      <c r="F207" s="118">
        <f>IF(ISBLANK($B207),0,VLOOKUP($B207,Listen!$C$4:$E$47,3,FALSE))</f>
        <v>0</v>
      </c>
      <c r="G207" s="175">
        <f t="shared" si="17"/>
        <v>0</v>
      </c>
      <c r="H207" s="175">
        <f t="shared" si="17"/>
        <v>0</v>
      </c>
      <c r="I207" s="175">
        <f t="shared" si="17"/>
        <v>0</v>
      </c>
      <c r="J207" s="175">
        <f t="shared" si="17"/>
        <v>0</v>
      </c>
      <c r="K207" s="175">
        <f t="shared" si="17"/>
        <v>0</v>
      </c>
      <c r="L207" s="175">
        <f t="shared" si="17"/>
        <v>0</v>
      </c>
      <c r="M207" s="175">
        <f t="shared" si="18"/>
        <v>0</v>
      </c>
      <c r="N207" s="175">
        <f t="shared" si="19"/>
        <v>0</v>
      </c>
      <c r="O207" s="175">
        <f t="shared" si="19"/>
        <v>0</v>
      </c>
      <c r="P207" s="175">
        <f t="shared" si="19"/>
        <v>0</v>
      </c>
      <c r="Q207" s="175">
        <f t="shared" si="19"/>
        <v>0</v>
      </c>
      <c r="R207" s="175">
        <f t="shared" si="19"/>
        <v>0</v>
      </c>
      <c r="S207" s="175">
        <f t="shared" si="19"/>
        <v>0</v>
      </c>
      <c r="T207" s="175">
        <f t="shared" si="19"/>
        <v>0</v>
      </c>
      <c r="U207" s="175">
        <f t="shared" si="19"/>
        <v>0</v>
      </c>
      <c r="V207" s="175">
        <f t="shared" si="19"/>
        <v>0</v>
      </c>
      <c r="W207" s="175">
        <f t="shared" si="19"/>
        <v>0</v>
      </c>
      <c r="X207" s="175">
        <f t="shared" si="19"/>
        <v>0</v>
      </c>
    </row>
    <row r="208" spans="2:24" ht="15" customHeight="1">
      <c r="B208" s="170"/>
      <c r="C208" s="172"/>
      <c r="D208" s="173"/>
      <c r="E208" s="118">
        <f>IF(ISBLANK($B208),0,VLOOKUP($B208,Listen!$C$4:$E$47,2,FALSE))</f>
        <v>0</v>
      </c>
      <c r="F208" s="118">
        <f>IF(ISBLANK($B208),0,VLOOKUP($B208,Listen!$C$4:$E$47,3,FALSE))</f>
        <v>0</v>
      </c>
      <c r="G208" s="175">
        <f t="shared" si="17"/>
        <v>0</v>
      </c>
      <c r="H208" s="175">
        <f t="shared" si="17"/>
        <v>0</v>
      </c>
      <c r="I208" s="175">
        <f t="shared" si="17"/>
        <v>0</v>
      </c>
      <c r="J208" s="175">
        <f t="shared" si="17"/>
        <v>0</v>
      </c>
      <c r="K208" s="175">
        <f t="shared" si="17"/>
        <v>0</v>
      </c>
      <c r="L208" s="175">
        <f t="shared" si="17"/>
        <v>0</v>
      </c>
      <c r="M208" s="175">
        <f t="shared" si="18"/>
        <v>0</v>
      </c>
      <c r="N208" s="175">
        <f t="shared" si="19"/>
        <v>0</v>
      </c>
      <c r="O208" s="175">
        <f t="shared" si="19"/>
        <v>0</v>
      </c>
      <c r="P208" s="175">
        <f t="shared" si="19"/>
        <v>0</v>
      </c>
      <c r="Q208" s="175">
        <f t="shared" si="19"/>
        <v>0</v>
      </c>
      <c r="R208" s="175">
        <f t="shared" si="19"/>
        <v>0</v>
      </c>
      <c r="S208" s="175">
        <f t="shared" si="19"/>
        <v>0</v>
      </c>
      <c r="T208" s="175">
        <f t="shared" si="19"/>
        <v>0</v>
      </c>
      <c r="U208" s="175">
        <f t="shared" si="19"/>
        <v>0</v>
      </c>
      <c r="V208" s="175">
        <f t="shared" si="19"/>
        <v>0</v>
      </c>
      <c r="W208" s="175">
        <f t="shared" si="19"/>
        <v>0</v>
      </c>
      <c r="X208" s="175">
        <f t="shared" si="19"/>
        <v>0</v>
      </c>
    </row>
    <row r="209" spans="2:24" ht="15" customHeight="1">
      <c r="B209" s="170"/>
      <c r="C209" s="172"/>
      <c r="D209" s="173"/>
      <c r="E209" s="118">
        <f>IF(ISBLANK($B209),0,VLOOKUP($B209,Listen!$C$4:$E$47,2,FALSE))</f>
        <v>0</v>
      </c>
      <c r="F209" s="118">
        <f>IF(ISBLANK($B209),0,VLOOKUP($B209,Listen!$C$4:$E$47,3,FALSE))</f>
        <v>0</v>
      </c>
      <c r="G209" s="175">
        <f t="shared" si="17"/>
        <v>0</v>
      </c>
      <c r="H209" s="175">
        <f t="shared" si="17"/>
        <v>0</v>
      </c>
      <c r="I209" s="175">
        <f t="shared" si="17"/>
        <v>0</v>
      </c>
      <c r="J209" s="175">
        <f t="shared" si="17"/>
        <v>0</v>
      </c>
      <c r="K209" s="175">
        <f t="shared" si="17"/>
        <v>0</v>
      </c>
      <c r="L209" s="175">
        <f t="shared" si="17"/>
        <v>0</v>
      </c>
      <c r="M209" s="175">
        <f t="shared" si="18"/>
        <v>0</v>
      </c>
      <c r="N209" s="175">
        <f t="shared" si="19"/>
        <v>0</v>
      </c>
      <c r="O209" s="175">
        <f t="shared" si="19"/>
        <v>0</v>
      </c>
      <c r="P209" s="175">
        <f t="shared" si="19"/>
        <v>0</v>
      </c>
      <c r="Q209" s="175">
        <f t="shared" si="19"/>
        <v>0</v>
      </c>
      <c r="R209" s="175">
        <f t="shared" si="19"/>
        <v>0</v>
      </c>
      <c r="S209" s="175">
        <f t="shared" si="19"/>
        <v>0</v>
      </c>
      <c r="T209" s="175">
        <f t="shared" si="19"/>
        <v>0</v>
      </c>
      <c r="U209" s="175">
        <f t="shared" si="19"/>
        <v>0</v>
      </c>
      <c r="V209" s="175">
        <f t="shared" si="19"/>
        <v>0</v>
      </c>
      <c r="W209" s="175">
        <f t="shared" si="19"/>
        <v>0</v>
      </c>
      <c r="X209" s="175">
        <f t="shared" si="19"/>
        <v>0</v>
      </c>
    </row>
    <row r="210" spans="2:24" ht="15" customHeight="1">
      <c r="B210" s="170"/>
      <c r="C210" s="172"/>
      <c r="D210" s="173"/>
      <c r="E210" s="118">
        <f>IF(ISBLANK($B210),0,VLOOKUP($B210,Listen!$C$4:$E$47,2,FALSE))</f>
        <v>0</v>
      </c>
      <c r="F210" s="118">
        <f>IF(ISBLANK($B210),0,VLOOKUP($B210,Listen!$C$4:$E$47,3,FALSE))</f>
        <v>0</v>
      </c>
      <c r="G210" s="175">
        <f t="shared" si="17"/>
        <v>0</v>
      </c>
      <c r="H210" s="175">
        <f t="shared" si="17"/>
        <v>0</v>
      </c>
      <c r="I210" s="175">
        <f t="shared" si="17"/>
        <v>0</v>
      </c>
      <c r="J210" s="175">
        <f t="shared" si="17"/>
        <v>0</v>
      </c>
      <c r="K210" s="175">
        <f t="shared" si="17"/>
        <v>0</v>
      </c>
      <c r="L210" s="175">
        <f t="shared" si="17"/>
        <v>0</v>
      </c>
      <c r="M210" s="175">
        <f t="shared" si="18"/>
        <v>0</v>
      </c>
      <c r="N210" s="175">
        <f t="shared" si="19"/>
        <v>0</v>
      </c>
      <c r="O210" s="175">
        <f t="shared" si="19"/>
        <v>0</v>
      </c>
      <c r="P210" s="175">
        <f t="shared" si="19"/>
        <v>0</v>
      </c>
      <c r="Q210" s="175">
        <f t="shared" si="19"/>
        <v>0</v>
      </c>
      <c r="R210" s="175">
        <f t="shared" si="19"/>
        <v>0</v>
      </c>
      <c r="S210" s="175">
        <f t="shared" si="19"/>
        <v>0</v>
      </c>
      <c r="T210" s="175">
        <f t="shared" si="19"/>
        <v>0</v>
      </c>
      <c r="U210" s="175">
        <f t="shared" si="19"/>
        <v>0</v>
      </c>
      <c r="V210" s="175">
        <f t="shared" si="19"/>
        <v>0</v>
      </c>
      <c r="W210" s="175">
        <f t="shared" si="19"/>
        <v>0</v>
      </c>
      <c r="X210" s="175">
        <f t="shared" si="19"/>
        <v>0</v>
      </c>
    </row>
    <row r="211" spans="2:24" ht="15" customHeight="1">
      <c r="B211" s="170"/>
      <c r="C211" s="172"/>
      <c r="D211" s="173"/>
      <c r="E211" s="118">
        <f>IF(ISBLANK($B211),0,VLOOKUP($B211,Listen!$C$4:$E$47,2,FALSE))</f>
        <v>0</v>
      </c>
      <c r="F211" s="118">
        <f>IF(ISBLANK($B211),0,VLOOKUP($B211,Listen!$C$4:$E$47,3,FALSE))</f>
        <v>0</v>
      </c>
      <c r="G211" s="175">
        <f t="shared" si="17"/>
        <v>0</v>
      </c>
      <c r="H211" s="175">
        <f t="shared" si="17"/>
        <v>0</v>
      </c>
      <c r="I211" s="175">
        <f t="shared" si="17"/>
        <v>0</v>
      </c>
      <c r="J211" s="175">
        <f t="shared" si="17"/>
        <v>0</v>
      </c>
      <c r="K211" s="175">
        <f t="shared" si="17"/>
        <v>0</v>
      </c>
      <c r="L211" s="175">
        <f t="shared" si="17"/>
        <v>0</v>
      </c>
      <c r="M211" s="175">
        <f t="shared" si="18"/>
        <v>0</v>
      </c>
      <c r="N211" s="175">
        <f t="shared" si="19"/>
        <v>0</v>
      </c>
      <c r="O211" s="175">
        <f t="shared" si="19"/>
        <v>0</v>
      </c>
      <c r="P211" s="175">
        <f t="shared" si="19"/>
        <v>0</v>
      </c>
      <c r="Q211" s="175">
        <f t="shared" si="19"/>
        <v>0</v>
      </c>
      <c r="R211" s="175">
        <f t="shared" si="19"/>
        <v>0</v>
      </c>
      <c r="S211" s="175">
        <f t="shared" si="19"/>
        <v>0</v>
      </c>
      <c r="T211" s="175">
        <f t="shared" si="19"/>
        <v>0</v>
      </c>
      <c r="U211" s="175">
        <f t="shared" si="19"/>
        <v>0</v>
      </c>
      <c r="V211" s="175">
        <f t="shared" si="19"/>
        <v>0</v>
      </c>
      <c r="W211" s="175">
        <f t="shared" si="19"/>
        <v>0</v>
      </c>
      <c r="X211" s="175">
        <f t="shared" si="19"/>
        <v>0</v>
      </c>
    </row>
    <row r="212" spans="2:24" ht="15" customHeight="1">
      <c r="B212" s="170"/>
      <c r="C212" s="172"/>
      <c r="D212" s="173"/>
      <c r="E212" s="118">
        <f>IF(ISBLANK($B212),0,VLOOKUP($B212,Listen!$C$4:$E$47,2,FALSE))</f>
        <v>0</v>
      </c>
      <c r="F212" s="118">
        <f>IF(ISBLANK($B212),0,VLOOKUP($B212,Listen!$C$4:$E$47,3,FALSE))</f>
        <v>0</v>
      </c>
      <c r="G212" s="175">
        <f t="shared" si="17"/>
        <v>0</v>
      </c>
      <c r="H212" s="175">
        <f t="shared" si="17"/>
        <v>0</v>
      </c>
      <c r="I212" s="175">
        <f t="shared" si="17"/>
        <v>0</v>
      </c>
      <c r="J212" s="175">
        <f t="shared" si="17"/>
        <v>0</v>
      </c>
      <c r="K212" s="175">
        <f t="shared" si="17"/>
        <v>0</v>
      </c>
      <c r="L212" s="175">
        <f t="shared" si="17"/>
        <v>0</v>
      </c>
      <c r="M212" s="175">
        <f t="shared" si="18"/>
        <v>0</v>
      </c>
      <c r="N212" s="175">
        <f t="shared" si="19"/>
        <v>0</v>
      </c>
      <c r="O212" s="175">
        <f t="shared" si="19"/>
        <v>0</v>
      </c>
      <c r="P212" s="175">
        <f t="shared" si="19"/>
        <v>0</v>
      </c>
      <c r="Q212" s="175">
        <f t="shared" si="19"/>
        <v>0</v>
      </c>
      <c r="R212" s="175">
        <f t="shared" si="19"/>
        <v>0</v>
      </c>
      <c r="S212" s="175">
        <f t="shared" si="19"/>
        <v>0</v>
      </c>
      <c r="T212" s="175">
        <f t="shared" si="19"/>
        <v>0</v>
      </c>
      <c r="U212" s="175">
        <f t="shared" si="19"/>
        <v>0</v>
      </c>
      <c r="V212" s="175">
        <f t="shared" si="19"/>
        <v>0</v>
      </c>
      <c r="W212" s="175">
        <f t="shared" si="19"/>
        <v>0</v>
      </c>
      <c r="X212" s="175">
        <f t="shared" si="19"/>
        <v>0</v>
      </c>
    </row>
    <row r="213" spans="2:24" ht="15" customHeight="1">
      <c r="B213" s="170"/>
      <c r="C213" s="172"/>
      <c r="D213" s="173"/>
      <c r="E213" s="118">
        <f>IF(ISBLANK($B213),0,VLOOKUP($B213,Listen!$C$4:$E$47,2,FALSE))</f>
        <v>0</v>
      </c>
      <c r="F213" s="118">
        <f>IF(ISBLANK($B213),0,VLOOKUP($B213,Listen!$C$4:$E$47,3,FALSE))</f>
        <v>0</v>
      </c>
      <c r="G213" s="175">
        <f t="shared" si="17"/>
        <v>0</v>
      </c>
      <c r="H213" s="175">
        <f t="shared" si="17"/>
        <v>0</v>
      </c>
      <c r="I213" s="175">
        <f t="shared" si="17"/>
        <v>0</v>
      </c>
      <c r="J213" s="175">
        <f t="shared" si="17"/>
        <v>0</v>
      </c>
      <c r="K213" s="175">
        <f t="shared" si="17"/>
        <v>0</v>
      </c>
      <c r="L213" s="175">
        <f t="shared" si="17"/>
        <v>0</v>
      </c>
      <c r="M213" s="175">
        <f t="shared" si="18"/>
        <v>0</v>
      </c>
      <c r="N213" s="175">
        <f t="shared" si="19"/>
        <v>0</v>
      </c>
      <c r="O213" s="175">
        <f t="shared" si="19"/>
        <v>0</v>
      </c>
      <c r="P213" s="175">
        <f t="shared" si="19"/>
        <v>0</v>
      </c>
      <c r="Q213" s="175">
        <f t="shared" si="19"/>
        <v>0</v>
      </c>
      <c r="R213" s="175">
        <f t="shared" si="19"/>
        <v>0</v>
      </c>
      <c r="S213" s="175">
        <f t="shared" si="19"/>
        <v>0</v>
      </c>
      <c r="T213" s="175">
        <f t="shared" si="19"/>
        <v>0</v>
      </c>
      <c r="U213" s="175">
        <f t="shared" si="19"/>
        <v>0</v>
      </c>
      <c r="V213" s="175">
        <f t="shared" si="19"/>
        <v>0</v>
      </c>
      <c r="W213" s="175">
        <f t="shared" si="19"/>
        <v>0</v>
      </c>
      <c r="X213" s="175">
        <f t="shared" si="19"/>
        <v>0</v>
      </c>
    </row>
    <row r="214" spans="2:24" ht="15" customHeight="1">
      <c r="B214" s="170"/>
      <c r="C214" s="172"/>
      <c r="D214" s="173"/>
      <c r="E214" s="118">
        <f>IF(ISBLANK($B214),0,VLOOKUP($B214,Listen!$C$4:$E$47,2,FALSE))</f>
        <v>0</v>
      </c>
      <c r="F214" s="118">
        <f>IF(ISBLANK($B214),0,VLOOKUP($B214,Listen!$C$4:$E$47,3,FALSE))</f>
        <v>0</v>
      </c>
      <c r="G214" s="175">
        <f t="shared" si="17"/>
        <v>0</v>
      </c>
      <c r="H214" s="175">
        <f t="shared" si="17"/>
        <v>0</v>
      </c>
      <c r="I214" s="175">
        <f t="shared" si="17"/>
        <v>0</v>
      </c>
      <c r="J214" s="175">
        <f t="shared" si="17"/>
        <v>0</v>
      </c>
      <c r="K214" s="175">
        <f t="shared" si="17"/>
        <v>0</v>
      </c>
      <c r="L214" s="175">
        <f t="shared" si="17"/>
        <v>0</v>
      </c>
      <c r="M214" s="175">
        <f t="shared" si="18"/>
        <v>0</v>
      </c>
      <c r="N214" s="175">
        <f t="shared" si="19"/>
        <v>0</v>
      </c>
      <c r="O214" s="175">
        <f t="shared" si="19"/>
        <v>0</v>
      </c>
      <c r="P214" s="175">
        <f t="shared" si="19"/>
        <v>0</v>
      </c>
      <c r="Q214" s="175">
        <f t="shared" si="19"/>
        <v>0</v>
      </c>
      <c r="R214" s="175">
        <f t="shared" si="19"/>
        <v>0</v>
      </c>
      <c r="S214" s="175">
        <f t="shared" si="19"/>
        <v>0</v>
      </c>
      <c r="T214" s="175">
        <f t="shared" si="19"/>
        <v>0</v>
      </c>
      <c r="U214" s="175">
        <f t="shared" si="19"/>
        <v>0</v>
      </c>
      <c r="V214" s="175">
        <f t="shared" si="19"/>
        <v>0</v>
      </c>
      <c r="W214" s="175">
        <f t="shared" si="19"/>
        <v>0</v>
      </c>
      <c r="X214" s="175">
        <f t="shared" si="19"/>
        <v>0</v>
      </c>
    </row>
    <row r="215" spans="2:24" ht="15" customHeight="1">
      <c r="B215" s="170"/>
      <c r="C215" s="172"/>
      <c r="D215" s="173"/>
      <c r="E215" s="118">
        <f>IF(ISBLANK($B215),0,VLOOKUP($B215,Listen!$C$4:$E$47,2,FALSE))</f>
        <v>0</v>
      </c>
      <c r="F215" s="118">
        <f>IF(ISBLANK($B215),0,VLOOKUP($B215,Listen!$C$4:$E$47,3,FALSE))</f>
        <v>0</v>
      </c>
      <c r="G215" s="175">
        <f t="shared" si="17"/>
        <v>0</v>
      </c>
      <c r="H215" s="175">
        <f t="shared" si="17"/>
        <v>0</v>
      </c>
      <c r="I215" s="175">
        <f t="shared" si="17"/>
        <v>0</v>
      </c>
      <c r="J215" s="175">
        <f t="shared" si="17"/>
        <v>0</v>
      </c>
      <c r="K215" s="175">
        <f t="shared" si="17"/>
        <v>0</v>
      </c>
      <c r="L215" s="175">
        <f t="shared" si="17"/>
        <v>0</v>
      </c>
      <c r="M215" s="175">
        <f t="shared" si="18"/>
        <v>0</v>
      </c>
      <c r="N215" s="175">
        <f t="shared" si="19"/>
        <v>0</v>
      </c>
      <c r="O215" s="175">
        <f t="shared" si="19"/>
        <v>0</v>
      </c>
      <c r="P215" s="175">
        <f t="shared" si="19"/>
        <v>0</v>
      </c>
      <c r="Q215" s="175">
        <f t="shared" si="19"/>
        <v>0</v>
      </c>
      <c r="R215" s="175">
        <f t="shared" si="19"/>
        <v>0</v>
      </c>
      <c r="S215" s="175">
        <f t="shared" si="19"/>
        <v>0</v>
      </c>
      <c r="T215" s="175">
        <f t="shared" si="19"/>
        <v>0</v>
      </c>
      <c r="U215" s="175">
        <f t="shared" si="19"/>
        <v>0</v>
      </c>
      <c r="V215" s="175">
        <f t="shared" si="19"/>
        <v>0</v>
      </c>
      <c r="W215" s="175">
        <f t="shared" si="19"/>
        <v>0</v>
      </c>
      <c r="X215" s="175">
        <f t="shared" si="19"/>
        <v>0</v>
      </c>
    </row>
    <row r="216" spans="2:24" ht="15" customHeight="1">
      <c r="B216" s="170"/>
      <c r="C216" s="172"/>
      <c r="D216" s="173"/>
      <c r="E216" s="118">
        <f>IF(ISBLANK($B216),0,VLOOKUP($B216,Listen!$C$4:$E$47,2,FALSE))</f>
        <v>0</v>
      </c>
      <c r="F216" s="118">
        <f>IF(ISBLANK($B216),0,VLOOKUP($B216,Listen!$C$4:$E$47,3,FALSE))</f>
        <v>0</v>
      </c>
      <c r="G216" s="175">
        <f t="shared" si="17"/>
        <v>0</v>
      </c>
      <c r="H216" s="175">
        <f t="shared" si="17"/>
        <v>0</v>
      </c>
      <c r="I216" s="175">
        <f t="shared" si="17"/>
        <v>0</v>
      </c>
      <c r="J216" s="175">
        <f t="shared" si="17"/>
        <v>0</v>
      </c>
      <c r="K216" s="175">
        <f t="shared" si="17"/>
        <v>0</v>
      </c>
      <c r="L216" s="175">
        <f t="shared" si="17"/>
        <v>0</v>
      </c>
      <c r="M216" s="175">
        <f t="shared" si="18"/>
        <v>0</v>
      </c>
      <c r="N216" s="175">
        <f t="shared" si="19"/>
        <v>0</v>
      </c>
      <c r="O216" s="175">
        <f t="shared" si="19"/>
        <v>0</v>
      </c>
      <c r="P216" s="175">
        <f t="shared" si="19"/>
        <v>0</v>
      </c>
      <c r="Q216" s="175">
        <f t="shared" si="19"/>
        <v>0</v>
      </c>
      <c r="R216" s="175">
        <f t="shared" si="19"/>
        <v>0</v>
      </c>
      <c r="S216" s="175">
        <f t="shared" si="19"/>
        <v>0</v>
      </c>
      <c r="T216" s="175">
        <f t="shared" si="19"/>
        <v>0</v>
      </c>
      <c r="U216" s="175">
        <f t="shared" si="19"/>
        <v>0</v>
      </c>
      <c r="V216" s="175">
        <f t="shared" si="19"/>
        <v>0</v>
      </c>
      <c r="W216" s="175">
        <f t="shared" si="19"/>
        <v>0</v>
      </c>
      <c r="X216" s="175">
        <f t="shared" si="19"/>
        <v>0</v>
      </c>
    </row>
    <row r="217" spans="2:24" ht="15" customHeight="1">
      <c r="B217" s="170"/>
      <c r="C217" s="172"/>
      <c r="D217" s="173"/>
      <c r="E217" s="118">
        <f>IF(ISBLANK($B217),0,VLOOKUP($B217,Listen!$C$4:$E$47,2,FALSE))</f>
        <v>0</v>
      </c>
      <c r="F217" s="118">
        <f>IF(ISBLANK($B217),0,VLOOKUP($B217,Listen!$C$4:$E$47,3,FALSE))</f>
        <v>0</v>
      </c>
      <c r="G217" s="175">
        <f t="shared" si="17"/>
        <v>0</v>
      </c>
      <c r="H217" s="175">
        <f t="shared" si="17"/>
        <v>0</v>
      </c>
      <c r="I217" s="175">
        <f t="shared" si="17"/>
        <v>0</v>
      </c>
      <c r="J217" s="175">
        <f t="shared" si="17"/>
        <v>0</v>
      </c>
      <c r="K217" s="175">
        <f t="shared" si="17"/>
        <v>0</v>
      </c>
      <c r="L217" s="175">
        <f t="shared" si="17"/>
        <v>0</v>
      </c>
      <c r="M217" s="175">
        <f t="shared" si="18"/>
        <v>0</v>
      </c>
      <c r="N217" s="175">
        <f t="shared" si="19"/>
        <v>0</v>
      </c>
      <c r="O217" s="175">
        <f t="shared" si="19"/>
        <v>0</v>
      </c>
      <c r="P217" s="175">
        <f t="shared" si="19"/>
        <v>0</v>
      </c>
      <c r="Q217" s="175">
        <f t="shared" si="19"/>
        <v>0</v>
      </c>
      <c r="R217" s="175">
        <f t="shared" si="19"/>
        <v>0</v>
      </c>
      <c r="S217" s="175">
        <f t="shared" si="19"/>
        <v>0</v>
      </c>
      <c r="T217" s="175">
        <f t="shared" si="19"/>
        <v>0</v>
      </c>
      <c r="U217" s="175">
        <f t="shared" si="19"/>
        <v>0</v>
      </c>
      <c r="V217" s="175">
        <f t="shared" si="19"/>
        <v>0</v>
      </c>
      <c r="W217" s="175">
        <f t="shared" si="19"/>
        <v>0</v>
      </c>
      <c r="X217" s="175">
        <f t="shared" si="19"/>
        <v>0</v>
      </c>
    </row>
    <row r="218" spans="2:24" ht="15" customHeight="1">
      <c r="B218" s="170"/>
      <c r="C218" s="172"/>
      <c r="D218" s="173"/>
      <c r="E218" s="118">
        <f>IF(ISBLANK($B218),0,VLOOKUP($B218,Listen!$C$4:$E$47,2,FALSE))</f>
        <v>0</v>
      </c>
      <c r="F218" s="118">
        <f>IF(ISBLANK($B218),0,VLOOKUP($B218,Listen!$C$4:$E$47,3,FALSE))</f>
        <v>0</v>
      </c>
      <c r="G218" s="175">
        <f t="shared" si="17"/>
        <v>0</v>
      </c>
      <c r="H218" s="175">
        <f t="shared" si="17"/>
        <v>0</v>
      </c>
      <c r="I218" s="175">
        <f t="shared" si="17"/>
        <v>0</v>
      </c>
      <c r="J218" s="175">
        <f t="shared" si="17"/>
        <v>0</v>
      </c>
      <c r="K218" s="175">
        <f t="shared" si="17"/>
        <v>0</v>
      </c>
      <c r="L218" s="175">
        <f t="shared" si="17"/>
        <v>0</v>
      </c>
      <c r="M218" s="175">
        <f t="shared" si="18"/>
        <v>0</v>
      </c>
      <c r="N218" s="175">
        <f t="shared" si="19"/>
        <v>0</v>
      </c>
      <c r="O218" s="175">
        <f t="shared" si="19"/>
        <v>0</v>
      </c>
      <c r="P218" s="175">
        <f t="shared" si="19"/>
        <v>0</v>
      </c>
      <c r="Q218" s="175">
        <f t="shared" si="19"/>
        <v>0</v>
      </c>
      <c r="R218" s="175">
        <f t="shared" si="19"/>
        <v>0</v>
      </c>
      <c r="S218" s="175">
        <f t="shared" si="19"/>
        <v>0</v>
      </c>
      <c r="T218" s="175">
        <f t="shared" si="19"/>
        <v>0</v>
      </c>
      <c r="U218" s="175">
        <f t="shared" si="19"/>
        <v>0</v>
      </c>
      <c r="V218" s="175">
        <f t="shared" si="19"/>
        <v>0</v>
      </c>
      <c r="W218" s="175">
        <f t="shared" si="19"/>
        <v>0</v>
      </c>
      <c r="X218" s="175">
        <f t="shared" si="19"/>
        <v>0</v>
      </c>
    </row>
    <row r="219" spans="2:24" ht="15" customHeight="1">
      <c r="B219" s="170"/>
      <c r="C219" s="172"/>
      <c r="D219" s="173"/>
      <c r="E219" s="118">
        <f>IF(ISBLANK($B219),0,VLOOKUP($B219,Listen!$C$4:$E$47,2,FALSE))</f>
        <v>0</v>
      </c>
      <c r="F219" s="118">
        <f>IF(ISBLANK($B219),0,VLOOKUP($B219,Listen!$C$4:$E$47,3,FALSE))</f>
        <v>0</v>
      </c>
      <c r="G219" s="175">
        <f t="shared" si="17"/>
        <v>0</v>
      </c>
      <c r="H219" s="175">
        <f t="shared" si="17"/>
        <v>0</v>
      </c>
      <c r="I219" s="175">
        <f t="shared" si="17"/>
        <v>0</v>
      </c>
      <c r="J219" s="175">
        <f t="shared" si="17"/>
        <v>0</v>
      </c>
      <c r="K219" s="175">
        <f t="shared" si="17"/>
        <v>0</v>
      </c>
      <c r="L219" s="175">
        <f t="shared" si="17"/>
        <v>0</v>
      </c>
      <c r="M219" s="175">
        <f t="shared" si="18"/>
        <v>0</v>
      </c>
      <c r="N219" s="175">
        <f t="shared" si="19"/>
        <v>0</v>
      </c>
      <c r="O219" s="175">
        <f t="shared" si="19"/>
        <v>0</v>
      </c>
      <c r="P219" s="175">
        <f t="shared" si="19"/>
        <v>0</v>
      </c>
      <c r="Q219" s="175">
        <f t="shared" si="19"/>
        <v>0</v>
      </c>
      <c r="R219" s="175">
        <f t="shared" si="19"/>
        <v>0</v>
      </c>
      <c r="S219" s="175">
        <f t="shared" si="19"/>
        <v>0</v>
      </c>
      <c r="T219" s="175">
        <f t="shared" si="19"/>
        <v>0</v>
      </c>
      <c r="U219" s="175">
        <f t="shared" si="19"/>
        <v>0</v>
      </c>
      <c r="V219" s="175">
        <f t="shared" si="19"/>
        <v>0</v>
      </c>
      <c r="W219" s="175">
        <f t="shared" si="19"/>
        <v>0</v>
      </c>
      <c r="X219" s="175">
        <f t="shared" si="19"/>
        <v>0</v>
      </c>
    </row>
    <row r="220" spans="2:24" ht="15" customHeight="1">
      <c r="B220" s="170"/>
      <c r="C220" s="172"/>
      <c r="D220" s="173"/>
      <c r="E220" s="118">
        <f>IF(ISBLANK($B220),0,VLOOKUP($B220,Listen!$C$4:$E$47,2,FALSE))</f>
        <v>0</v>
      </c>
      <c r="F220" s="118">
        <f>IF(ISBLANK($B220),0,VLOOKUP($B220,Listen!$C$4:$E$47,3,FALSE))</f>
        <v>0</v>
      </c>
      <c r="G220" s="175">
        <f t="shared" si="17"/>
        <v>0</v>
      </c>
      <c r="H220" s="175">
        <f t="shared" si="17"/>
        <v>0</v>
      </c>
      <c r="I220" s="175">
        <f t="shared" si="17"/>
        <v>0</v>
      </c>
      <c r="J220" s="175">
        <f t="shared" si="17"/>
        <v>0</v>
      </c>
      <c r="K220" s="175">
        <f t="shared" si="17"/>
        <v>0</v>
      </c>
      <c r="L220" s="175">
        <f t="shared" si="17"/>
        <v>0</v>
      </c>
      <c r="M220" s="175">
        <f t="shared" si="18"/>
        <v>0</v>
      </c>
      <c r="N220" s="175">
        <f t="shared" si="19"/>
        <v>0</v>
      </c>
      <c r="O220" s="175">
        <f t="shared" si="19"/>
        <v>0</v>
      </c>
      <c r="P220" s="175">
        <f t="shared" si="19"/>
        <v>0</v>
      </c>
      <c r="Q220" s="175">
        <f t="shared" si="19"/>
        <v>0</v>
      </c>
      <c r="R220" s="175">
        <f t="shared" si="19"/>
        <v>0</v>
      </c>
      <c r="S220" s="175">
        <f t="shared" si="19"/>
        <v>0</v>
      </c>
      <c r="T220" s="175">
        <f t="shared" si="19"/>
        <v>0</v>
      </c>
      <c r="U220" s="175">
        <f t="shared" si="19"/>
        <v>0</v>
      </c>
      <c r="V220" s="175">
        <f t="shared" si="19"/>
        <v>0</v>
      </c>
      <c r="W220" s="175">
        <f t="shared" si="19"/>
        <v>0</v>
      </c>
      <c r="X220" s="175">
        <f t="shared" ref="N220:X244" si="20">$E220</f>
        <v>0</v>
      </c>
    </row>
    <row r="221" spans="2:24" ht="15" customHeight="1">
      <c r="B221" s="170"/>
      <c r="C221" s="172"/>
      <c r="D221" s="173"/>
      <c r="E221" s="118">
        <f>IF(ISBLANK($B221),0,VLOOKUP($B221,Listen!$C$4:$E$47,2,FALSE))</f>
        <v>0</v>
      </c>
      <c r="F221" s="118">
        <f>IF(ISBLANK($B221),0,VLOOKUP($B221,Listen!$C$4:$E$47,3,FALSE))</f>
        <v>0</v>
      </c>
      <c r="G221" s="175">
        <f t="shared" si="17"/>
        <v>0</v>
      </c>
      <c r="H221" s="175">
        <f t="shared" si="17"/>
        <v>0</v>
      </c>
      <c r="I221" s="175">
        <f t="shared" si="17"/>
        <v>0</v>
      </c>
      <c r="J221" s="175">
        <f t="shared" si="17"/>
        <v>0</v>
      </c>
      <c r="K221" s="175">
        <f t="shared" si="17"/>
        <v>0</v>
      </c>
      <c r="L221" s="175">
        <f t="shared" si="17"/>
        <v>0</v>
      </c>
      <c r="M221" s="175">
        <f t="shared" si="18"/>
        <v>0</v>
      </c>
      <c r="N221" s="175">
        <f t="shared" si="20"/>
        <v>0</v>
      </c>
      <c r="O221" s="175">
        <f t="shared" si="20"/>
        <v>0</v>
      </c>
      <c r="P221" s="175">
        <f t="shared" si="20"/>
        <v>0</v>
      </c>
      <c r="Q221" s="175">
        <f t="shared" si="20"/>
        <v>0</v>
      </c>
      <c r="R221" s="175">
        <f t="shared" si="20"/>
        <v>0</v>
      </c>
      <c r="S221" s="175">
        <f t="shared" si="20"/>
        <v>0</v>
      </c>
      <c r="T221" s="175">
        <f t="shared" si="20"/>
        <v>0</v>
      </c>
      <c r="U221" s="175">
        <f t="shared" si="20"/>
        <v>0</v>
      </c>
      <c r="V221" s="175">
        <f t="shared" si="20"/>
        <v>0</v>
      </c>
      <c r="W221" s="175">
        <f t="shared" si="20"/>
        <v>0</v>
      </c>
      <c r="X221" s="175">
        <f t="shared" si="20"/>
        <v>0</v>
      </c>
    </row>
    <row r="222" spans="2:24" ht="15" customHeight="1">
      <c r="B222" s="170"/>
      <c r="C222" s="172"/>
      <c r="D222" s="173"/>
      <c r="E222" s="118">
        <f>IF(ISBLANK($B222),0,VLOOKUP($B222,Listen!$C$4:$E$47,2,FALSE))</f>
        <v>0</v>
      </c>
      <c r="F222" s="118">
        <f>IF(ISBLANK($B222),0,VLOOKUP($B222,Listen!$C$4:$E$47,3,FALSE))</f>
        <v>0</v>
      </c>
      <c r="G222" s="175">
        <f t="shared" si="17"/>
        <v>0</v>
      </c>
      <c r="H222" s="175">
        <f t="shared" si="17"/>
        <v>0</v>
      </c>
      <c r="I222" s="175">
        <f t="shared" si="17"/>
        <v>0</v>
      </c>
      <c r="J222" s="175">
        <f t="shared" si="17"/>
        <v>0</v>
      </c>
      <c r="K222" s="175">
        <f t="shared" si="17"/>
        <v>0</v>
      </c>
      <c r="L222" s="175">
        <f t="shared" si="17"/>
        <v>0</v>
      </c>
      <c r="M222" s="175">
        <f t="shared" si="18"/>
        <v>0</v>
      </c>
      <c r="N222" s="175">
        <f t="shared" si="20"/>
        <v>0</v>
      </c>
      <c r="O222" s="175">
        <f t="shared" si="20"/>
        <v>0</v>
      </c>
      <c r="P222" s="175">
        <f t="shared" si="20"/>
        <v>0</v>
      </c>
      <c r="Q222" s="175">
        <f t="shared" si="20"/>
        <v>0</v>
      </c>
      <c r="R222" s="175">
        <f t="shared" si="20"/>
        <v>0</v>
      </c>
      <c r="S222" s="175">
        <f t="shared" si="20"/>
        <v>0</v>
      </c>
      <c r="T222" s="175">
        <f t="shared" si="20"/>
        <v>0</v>
      </c>
      <c r="U222" s="175">
        <f t="shared" si="20"/>
        <v>0</v>
      </c>
      <c r="V222" s="175">
        <f t="shared" si="20"/>
        <v>0</v>
      </c>
      <c r="W222" s="175">
        <f t="shared" si="20"/>
        <v>0</v>
      </c>
      <c r="X222" s="175">
        <f t="shared" si="20"/>
        <v>0</v>
      </c>
    </row>
    <row r="223" spans="2:24" ht="15" customHeight="1">
      <c r="B223" s="170"/>
      <c r="C223" s="172"/>
      <c r="D223" s="173"/>
      <c r="E223" s="118">
        <f>IF(ISBLANK($B223),0,VLOOKUP($B223,Listen!$C$4:$E$47,2,FALSE))</f>
        <v>0</v>
      </c>
      <c r="F223" s="118">
        <f>IF(ISBLANK($B223),0,VLOOKUP($B223,Listen!$C$4:$E$47,3,FALSE))</f>
        <v>0</v>
      </c>
      <c r="G223" s="175">
        <f t="shared" si="17"/>
        <v>0</v>
      </c>
      <c r="H223" s="175">
        <f t="shared" si="17"/>
        <v>0</v>
      </c>
      <c r="I223" s="175">
        <f t="shared" si="17"/>
        <v>0</v>
      </c>
      <c r="J223" s="175">
        <f t="shared" si="17"/>
        <v>0</v>
      </c>
      <c r="K223" s="175">
        <f t="shared" si="17"/>
        <v>0</v>
      </c>
      <c r="L223" s="175">
        <f t="shared" si="17"/>
        <v>0</v>
      </c>
      <c r="M223" s="175">
        <f t="shared" si="18"/>
        <v>0</v>
      </c>
      <c r="N223" s="175">
        <f t="shared" si="20"/>
        <v>0</v>
      </c>
      <c r="O223" s="175">
        <f t="shared" si="20"/>
        <v>0</v>
      </c>
      <c r="P223" s="175">
        <f t="shared" si="20"/>
        <v>0</v>
      </c>
      <c r="Q223" s="175">
        <f t="shared" si="20"/>
        <v>0</v>
      </c>
      <c r="R223" s="175">
        <f t="shared" si="20"/>
        <v>0</v>
      </c>
      <c r="S223" s="175">
        <f t="shared" si="20"/>
        <v>0</v>
      </c>
      <c r="T223" s="175">
        <f t="shared" si="20"/>
        <v>0</v>
      </c>
      <c r="U223" s="175">
        <f t="shared" si="20"/>
        <v>0</v>
      </c>
      <c r="V223" s="175">
        <f t="shared" si="20"/>
        <v>0</v>
      </c>
      <c r="W223" s="175">
        <f t="shared" si="20"/>
        <v>0</v>
      </c>
      <c r="X223" s="175">
        <f t="shared" si="20"/>
        <v>0</v>
      </c>
    </row>
    <row r="224" spans="2:24" ht="15" customHeight="1">
      <c r="B224" s="170"/>
      <c r="C224" s="172"/>
      <c r="D224" s="173"/>
      <c r="E224" s="118">
        <f>IF(ISBLANK($B224),0,VLOOKUP($B224,Listen!$C$4:$E$47,2,FALSE))</f>
        <v>0</v>
      </c>
      <c r="F224" s="118">
        <f>IF(ISBLANK($B224),0,VLOOKUP($B224,Listen!$C$4:$E$47,3,FALSE))</f>
        <v>0</v>
      </c>
      <c r="G224" s="175">
        <f t="shared" si="17"/>
        <v>0</v>
      </c>
      <c r="H224" s="175">
        <f t="shared" si="17"/>
        <v>0</v>
      </c>
      <c r="I224" s="175">
        <f t="shared" si="17"/>
        <v>0</v>
      </c>
      <c r="J224" s="175">
        <f t="shared" si="17"/>
        <v>0</v>
      </c>
      <c r="K224" s="175">
        <f t="shared" si="17"/>
        <v>0</v>
      </c>
      <c r="L224" s="175">
        <f t="shared" si="17"/>
        <v>0</v>
      </c>
      <c r="M224" s="175">
        <f t="shared" si="18"/>
        <v>0</v>
      </c>
      <c r="N224" s="175">
        <f t="shared" si="20"/>
        <v>0</v>
      </c>
      <c r="O224" s="175">
        <f t="shared" si="20"/>
        <v>0</v>
      </c>
      <c r="P224" s="175">
        <f t="shared" si="20"/>
        <v>0</v>
      </c>
      <c r="Q224" s="175">
        <f t="shared" si="20"/>
        <v>0</v>
      </c>
      <c r="R224" s="175">
        <f t="shared" si="20"/>
        <v>0</v>
      </c>
      <c r="S224" s="175">
        <f t="shared" si="20"/>
        <v>0</v>
      </c>
      <c r="T224" s="175">
        <f t="shared" si="20"/>
        <v>0</v>
      </c>
      <c r="U224" s="175">
        <f t="shared" si="20"/>
        <v>0</v>
      </c>
      <c r="V224" s="175">
        <f t="shared" si="20"/>
        <v>0</v>
      </c>
      <c r="W224" s="175">
        <f t="shared" si="20"/>
        <v>0</v>
      </c>
      <c r="X224" s="175">
        <f t="shared" si="20"/>
        <v>0</v>
      </c>
    </row>
    <row r="225" spans="2:24" ht="15" customHeight="1">
      <c r="B225" s="170"/>
      <c r="C225" s="172"/>
      <c r="D225" s="173"/>
      <c r="E225" s="118">
        <f>IF(ISBLANK($B225),0,VLOOKUP($B225,Listen!$C$4:$E$47,2,FALSE))</f>
        <v>0</v>
      </c>
      <c r="F225" s="118">
        <f>IF(ISBLANK($B225),0,VLOOKUP($B225,Listen!$C$4:$E$47,3,FALSE))</f>
        <v>0</v>
      </c>
      <c r="G225" s="175">
        <f t="shared" si="17"/>
        <v>0</v>
      </c>
      <c r="H225" s="175">
        <f t="shared" si="17"/>
        <v>0</v>
      </c>
      <c r="I225" s="175">
        <f t="shared" si="17"/>
        <v>0</v>
      </c>
      <c r="J225" s="175">
        <f t="shared" si="17"/>
        <v>0</v>
      </c>
      <c r="K225" s="175">
        <f t="shared" si="17"/>
        <v>0</v>
      </c>
      <c r="L225" s="175">
        <f t="shared" si="17"/>
        <v>0</v>
      </c>
      <c r="M225" s="175">
        <f t="shared" si="18"/>
        <v>0</v>
      </c>
      <c r="N225" s="175">
        <f t="shared" si="20"/>
        <v>0</v>
      </c>
      <c r="O225" s="175">
        <f t="shared" si="20"/>
        <v>0</v>
      </c>
      <c r="P225" s="175">
        <f t="shared" si="20"/>
        <v>0</v>
      </c>
      <c r="Q225" s="175">
        <f t="shared" si="20"/>
        <v>0</v>
      </c>
      <c r="R225" s="175">
        <f t="shared" si="20"/>
        <v>0</v>
      </c>
      <c r="S225" s="175">
        <f t="shared" si="20"/>
        <v>0</v>
      </c>
      <c r="T225" s="175">
        <f t="shared" si="20"/>
        <v>0</v>
      </c>
      <c r="U225" s="175">
        <f t="shared" si="20"/>
        <v>0</v>
      </c>
      <c r="V225" s="175">
        <f t="shared" si="20"/>
        <v>0</v>
      </c>
      <c r="W225" s="175">
        <f t="shared" si="20"/>
        <v>0</v>
      </c>
      <c r="X225" s="175">
        <f t="shared" si="20"/>
        <v>0</v>
      </c>
    </row>
    <row r="226" spans="2:24" ht="15" customHeight="1">
      <c r="B226" s="170"/>
      <c r="C226" s="172"/>
      <c r="D226" s="173"/>
      <c r="E226" s="118">
        <f>IF(ISBLANK($B226),0,VLOOKUP($B226,Listen!$C$4:$E$47,2,FALSE))</f>
        <v>0</v>
      </c>
      <c r="F226" s="118">
        <f>IF(ISBLANK($B226),0,VLOOKUP($B226,Listen!$C$4:$E$47,3,FALSE))</f>
        <v>0</v>
      </c>
      <c r="G226" s="175">
        <f t="shared" si="17"/>
        <v>0</v>
      </c>
      <c r="H226" s="175">
        <f t="shared" si="17"/>
        <v>0</v>
      </c>
      <c r="I226" s="175">
        <f t="shared" si="17"/>
        <v>0</v>
      </c>
      <c r="J226" s="175">
        <f t="shared" si="17"/>
        <v>0</v>
      </c>
      <c r="K226" s="175">
        <f t="shared" si="17"/>
        <v>0</v>
      </c>
      <c r="L226" s="175">
        <f t="shared" si="17"/>
        <v>0</v>
      </c>
      <c r="M226" s="175">
        <f t="shared" si="18"/>
        <v>0</v>
      </c>
      <c r="N226" s="175">
        <f t="shared" si="20"/>
        <v>0</v>
      </c>
      <c r="O226" s="175">
        <f t="shared" si="20"/>
        <v>0</v>
      </c>
      <c r="P226" s="175">
        <f t="shared" si="20"/>
        <v>0</v>
      </c>
      <c r="Q226" s="175">
        <f t="shared" si="20"/>
        <v>0</v>
      </c>
      <c r="R226" s="175">
        <f t="shared" si="20"/>
        <v>0</v>
      </c>
      <c r="S226" s="175">
        <f t="shared" si="20"/>
        <v>0</v>
      </c>
      <c r="T226" s="175">
        <f t="shared" si="20"/>
        <v>0</v>
      </c>
      <c r="U226" s="175">
        <f t="shared" si="20"/>
        <v>0</v>
      </c>
      <c r="V226" s="175">
        <f t="shared" si="20"/>
        <v>0</v>
      </c>
      <c r="W226" s="175">
        <f t="shared" si="20"/>
        <v>0</v>
      </c>
      <c r="X226" s="175">
        <f t="shared" si="20"/>
        <v>0</v>
      </c>
    </row>
    <row r="227" spans="2:24" ht="15" customHeight="1">
      <c r="B227" s="170"/>
      <c r="C227" s="172"/>
      <c r="D227" s="173"/>
      <c r="E227" s="118">
        <f>IF(ISBLANK($B227),0,VLOOKUP($B227,Listen!$C$4:$E$47,2,FALSE))</f>
        <v>0</v>
      </c>
      <c r="F227" s="118">
        <f>IF(ISBLANK($B227),0,VLOOKUP($B227,Listen!$C$4:$E$47,3,FALSE))</f>
        <v>0</v>
      </c>
      <c r="G227" s="175">
        <f t="shared" si="17"/>
        <v>0</v>
      </c>
      <c r="H227" s="175">
        <f t="shared" si="17"/>
        <v>0</v>
      </c>
      <c r="I227" s="175">
        <f t="shared" si="17"/>
        <v>0</v>
      </c>
      <c r="J227" s="175">
        <f t="shared" si="17"/>
        <v>0</v>
      </c>
      <c r="K227" s="175">
        <f t="shared" si="17"/>
        <v>0</v>
      </c>
      <c r="L227" s="175">
        <f t="shared" si="17"/>
        <v>0</v>
      </c>
      <c r="M227" s="175">
        <f t="shared" si="18"/>
        <v>0</v>
      </c>
      <c r="N227" s="175">
        <f t="shared" si="20"/>
        <v>0</v>
      </c>
      <c r="O227" s="175">
        <f t="shared" si="20"/>
        <v>0</v>
      </c>
      <c r="P227" s="175">
        <f t="shared" si="20"/>
        <v>0</v>
      </c>
      <c r="Q227" s="175">
        <f t="shared" si="20"/>
        <v>0</v>
      </c>
      <c r="R227" s="175">
        <f t="shared" si="20"/>
        <v>0</v>
      </c>
      <c r="S227" s="175">
        <f t="shared" si="20"/>
        <v>0</v>
      </c>
      <c r="T227" s="175">
        <f t="shared" si="20"/>
        <v>0</v>
      </c>
      <c r="U227" s="175">
        <f t="shared" si="20"/>
        <v>0</v>
      </c>
      <c r="V227" s="175">
        <f t="shared" si="20"/>
        <v>0</v>
      </c>
      <c r="W227" s="175">
        <f t="shared" si="20"/>
        <v>0</v>
      </c>
      <c r="X227" s="175">
        <f t="shared" si="20"/>
        <v>0</v>
      </c>
    </row>
    <row r="228" spans="2:24" ht="15" customHeight="1">
      <c r="B228" s="170"/>
      <c r="C228" s="172"/>
      <c r="D228" s="173"/>
      <c r="E228" s="118">
        <f>IF(ISBLANK($B228),0,VLOOKUP($B228,Listen!$C$4:$E$47,2,FALSE))</f>
        <v>0</v>
      </c>
      <c r="F228" s="118">
        <f>IF(ISBLANK($B228),0,VLOOKUP($B228,Listen!$C$4:$E$47,3,FALSE))</f>
        <v>0</v>
      </c>
      <c r="G228" s="175">
        <f t="shared" si="17"/>
        <v>0</v>
      </c>
      <c r="H228" s="175">
        <f t="shared" si="17"/>
        <v>0</v>
      </c>
      <c r="I228" s="175">
        <f t="shared" si="17"/>
        <v>0</v>
      </c>
      <c r="J228" s="175">
        <f t="shared" si="17"/>
        <v>0</v>
      </c>
      <c r="K228" s="175">
        <f t="shared" si="17"/>
        <v>0</v>
      </c>
      <c r="L228" s="175">
        <f t="shared" si="17"/>
        <v>0</v>
      </c>
      <c r="M228" s="175">
        <f t="shared" si="18"/>
        <v>0</v>
      </c>
      <c r="N228" s="175">
        <f t="shared" si="20"/>
        <v>0</v>
      </c>
      <c r="O228" s="175">
        <f t="shared" si="20"/>
        <v>0</v>
      </c>
      <c r="P228" s="175">
        <f t="shared" si="20"/>
        <v>0</v>
      </c>
      <c r="Q228" s="175">
        <f t="shared" si="20"/>
        <v>0</v>
      </c>
      <c r="R228" s="175">
        <f t="shared" si="20"/>
        <v>0</v>
      </c>
      <c r="S228" s="175">
        <f t="shared" si="20"/>
        <v>0</v>
      </c>
      <c r="T228" s="175">
        <f t="shared" si="20"/>
        <v>0</v>
      </c>
      <c r="U228" s="175">
        <f t="shared" si="20"/>
        <v>0</v>
      </c>
      <c r="V228" s="175">
        <f t="shared" si="20"/>
        <v>0</v>
      </c>
      <c r="W228" s="175">
        <f t="shared" si="20"/>
        <v>0</v>
      </c>
      <c r="X228" s="175">
        <f t="shared" si="20"/>
        <v>0</v>
      </c>
    </row>
    <row r="229" spans="2:24" ht="15" customHeight="1">
      <c r="B229" s="170"/>
      <c r="C229" s="172"/>
      <c r="D229" s="173"/>
      <c r="E229" s="118">
        <f>IF(ISBLANK($B229),0,VLOOKUP($B229,Listen!$C$4:$E$47,2,FALSE))</f>
        <v>0</v>
      </c>
      <c r="F229" s="118">
        <f>IF(ISBLANK($B229),0,VLOOKUP($B229,Listen!$C$4:$E$47,3,FALSE))</f>
        <v>0</v>
      </c>
      <c r="G229" s="175">
        <f t="shared" si="17"/>
        <v>0</v>
      </c>
      <c r="H229" s="175">
        <f t="shared" si="17"/>
        <v>0</v>
      </c>
      <c r="I229" s="175">
        <f t="shared" si="17"/>
        <v>0</v>
      </c>
      <c r="J229" s="175">
        <f t="shared" si="17"/>
        <v>0</v>
      </c>
      <c r="K229" s="175">
        <f t="shared" si="17"/>
        <v>0</v>
      </c>
      <c r="L229" s="175">
        <f t="shared" si="17"/>
        <v>0</v>
      </c>
      <c r="M229" s="175">
        <f t="shared" si="18"/>
        <v>0</v>
      </c>
      <c r="N229" s="175">
        <f t="shared" si="20"/>
        <v>0</v>
      </c>
      <c r="O229" s="175">
        <f t="shared" si="20"/>
        <v>0</v>
      </c>
      <c r="P229" s="175">
        <f t="shared" si="20"/>
        <v>0</v>
      </c>
      <c r="Q229" s="175">
        <f t="shared" si="20"/>
        <v>0</v>
      </c>
      <c r="R229" s="175">
        <f t="shared" si="20"/>
        <v>0</v>
      </c>
      <c r="S229" s="175">
        <f t="shared" si="20"/>
        <v>0</v>
      </c>
      <c r="T229" s="175">
        <f t="shared" si="20"/>
        <v>0</v>
      </c>
      <c r="U229" s="175">
        <f t="shared" si="20"/>
        <v>0</v>
      </c>
      <c r="V229" s="175">
        <f t="shared" si="20"/>
        <v>0</v>
      </c>
      <c r="W229" s="175">
        <f t="shared" si="20"/>
        <v>0</v>
      </c>
      <c r="X229" s="175">
        <f t="shared" si="20"/>
        <v>0</v>
      </c>
    </row>
    <row r="230" spans="2:24" ht="15" customHeight="1">
      <c r="B230" s="170"/>
      <c r="C230" s="172"/>
      <c r="D230" s="173"/>
      <c r="E230" s="118">
        <f>IF(ISBLANK($B230),0,VLOOKUP($B230,Listen!$C$4:$E$47,2,FALSE))</f>
        <v>0</v>
      </c>
      <c r="F230" s="118">
        <f>IF(ISBLANK($B230),0,VLOOKUP($B230,Listen!$C$4:$E$47,3,FALSE))</f>
        <v>0</v>
      </c>
      <c r="G230" s="175">
        <f t="shared" si="17"/>
        <v>0</v>
      </c>
      <c r="H230" s="175">
        <f t="shared" si="17"/>
        <v>0</v>
      </c>
      <c r="I230" s="175">
        <f t="shared" si="17"/>
        <v>0</v>
      </c>
      <c r="J230" s="175">
        <f t="shared" si="17"/>
        <v>0</v>
      </c>
      <c r="K230" s="175">
        <f t="shared" si="17"/>
        <v>0</v>
      </c>
      <c r="L230" s="175">
        <f t="shared" si="17"/>
        <v>0</v>
      </c>
      <c r="M230" s="175">
        <f t="shared" si="18"/>
        <v>0</v>
      </c>
      <c r="N230" s="175">
        <f t="shared" si="20"/>
        <v>0</v>
      </c>
      <c r="O230" s="175">
        <f t="shared" si="20"/>
        <v>0</v>
      </c>
      <c r="P230" s="175">
        <f t="shared" si="20"/>
        <v>0</v>
      </c>
      <c r="Q230" s="175">
        <f t="shared" si="20"/>
        <v>0</v>
      </c>
      <c r="R230" s="175">
        <f t="shared" si="20"/>
        <v>0</v>
      </c>
      <c r="S230" s="175">
        <f t="shared" si="20"/>
        <v>0</v>
      </c>
      <c r="T230" s="175">
        <f t="shared" si="20"/>
        <v>0</v>
      </c>
      <c r="U230" s="175">
        <f t="shared" si="20"/>
        <v>0</v>
      </c>
      <c r="V230" s="175">
        <f t="shared" si="20"/>
        <v>0</v>
      </c>
      <c r="W230" s="175">
        <f t="shared" si="20"/>
        <v>0</v>
      </c>
      <c r="X230" s="175">
        <f t="shared" si="20"/>
        <v>0</v>
      </c>
    </row>
    <row r="231" spans="2:24" ht="15" customHeight="1">
      <c r="B231" s="170"/>
      <c r="C231" s="172"/>
      <c r="D231" s="173"/>
      <c r="E231" s="118">
        <f>IF(ISBLANK($B231),0,VLOOKUP($B231,Listen!$C$4:$E$47,2,FALSE))</f>
        <v>0</v>
      </c>
      <c r="F231" s="118">
        <f>IF(ISBLANK($B231),0,VLOOKUP($B231,Listen!$C$4:$E$47,3,FALSE))</f>
        <v>0</v>
      </c>
      <c r="G231" s="175">
        <f t="shared" si="17"/>
        <v>0</v>
      </c>
      <c r="H231" s="175">
        <f t="shared" si="17"/>
        <v>0</v>
      </c>
      <c r="I231" s="175">
        <f t="shared" si="17"/>
        <v>0</v>
      </c>
      <c r="J231" s="175">
        <f t="shared" si="17"/>
        <v>0</v>
      </c>
      <c r="K231" s="175">
        <f t="shared" si="17"/>
        <v>0</v>
      </c>
      <c r="L231" s="175">
        <f t="shared" si="17"/>
        <v>0</v>
      </c>
      <c r="M231" s="175">
        <f t="shared" si="18"/>
        <v>0</v>
      </c>
      <c r="N231" s="175">
        <f t="shared" si="20"/>
        <v>0</v>
      </c>
      <c r="O231" s="175">
        <f t="shared" si="20"/>
        <v>0</v>
      </c>
      <c r="P231" s="175">
        <f t="shared" si="20"/>
        <v>0</v>
      </c>
      <c r="Q231" s="175">
        <f t="shared" si="20"/>
        <v>0</v>
      </c>
      <c r="R231" s="175">
        <f t="shared" si="20"/>
        <v>0</v>
      </c>
      <c r="S231" s="175">
        <f t="shared" si="20"/>
        <v>0</v>
      </c>
      <c r="T231" s="175">
        <f t="shared" si="20"/>
        <v>0</v>
      </c>
      <c r="U231" s="175">
        <f t="shared" si="20"/>
        <v>0</v>
      </c>
      <c r="V231" s="175">
        <f t="shared" si="20"/>
        <v>0</v>
      </c>
      <c r="W231" s="175">
        <f t="shared" si="20"/>
        <v>0</v>
      </c>
      <c r="X231" s="175">
        <f t="shared" si="20"/>
        <v>0</v>
      </c>
    </row>
    <row r="232" spans="2:24" ht="15" customHeight="1">
      <c r="B232" s="170"/>
      <c r="C232" s="172"/>
      <c r="D232" s="173"/>
      <c r="E232" s="118">
        <f>IF(ISBLANK($B232),0,VLOOKUP($B232,Listen!$C$4:$E$47,2,FALSE))</f>
        <v>0</v>
      </c>
      <c r="F232" s="118">
        <f>IF(ISBLANK($B232),0,VLOOKUP($B232,Listen!$C$4:$E$47,3,FALSE))</f>
        <v>0</v>
      </c>
      <c r="G232" s="175">
        <f t="shared" si="17"/>
        <v>0</v>
      </c>
      <c r="H232" s="175">
        <f t="shared" si="17"/>
        <v>0</v>
      </c>
      <c r="I232" s="175">
        <f t="shared" si="17"/>
        <v>0</v>
      </c>
      <c r="J232" s="175">
        <f t="shared" si="17"/>
        <v>0</v>
      </c>
      <c r="K232" s="175">
        <f t="shared" si="17"/>
        <v>0</v>
      </c>
      <c r="L232" s="175">
        <f t="shared" si="17"/>
        <v>0</v>
      </c>
      <c r="M232" s="175">
        <f t="shared" si="18"/>
        <v>0</v>
      </c>
      <c r="N232" s="175">
        <f t="shared" si="20"/>
        <v>0</v>
      </c>
      <c r="O232" s="175">
        <f t="shared" si="20"/>
        <v>0</v>
      </c>
      <c r="P232" s="175">
        <f t="shared" si="20"/>
        <v>0</v>
      </c>
      <c r="Q232" s="175">
        <f t="shared" si="20"/>
        <v>0</v>
      </c>
      <c r="R232" s="175">
        <f t="shared" si="20"/>
        <v>0</v>
      </c>
      <c r="S232" s="175">
        <f t="shared" si="20"/>
        <v>0</v>
      </c>
      <c r="T232" s="175">
        <f t="shared" si="20"/>
        <v>0</v>
      </c>
      <c r="U232" s="175">
        <f t="shared" si="20"/>
        <v>0</v>
      </c>
      <c r="V232" s="175">
        <f t="shared" si="20"/>
        <v>0</v>
      </c>
      <c r="W232" s="175">
        <f t="shared" si="20"/>
        <v>0</v>
      </c>
      <c r="X232" s="175">
        <f t="shared" si="20"/>
        <v>0</v>
      </c>
    </row>
    <row r="233" spans="2:24" ht="15" customHeight="1">
      <c r="B233" s="170"/>
      <c r="C233" s="172"/>
      <c r="D233" s="173"/>
      <c r="E233" s="118">
        <f>IF(ISBLANK($B233),0,VLOOKUP($B233,Listen!$C$4:$E$47,2,FALSE))</f>
        <v>0</v>
      </c>
      <c r="F233" s="118">
        <f>IF(ISBLANK($B233),0,VLOOKUP($B233,Listen!$C$4:$E$47,3,FALSE))</f>
        <v>0</v>
      </c>
      <c r="G233" s="175">
        <f t="shared" si="17"/>
        <v>0</v>
      </c>
      <c r="H233" s="175">
        <f t="shared" si="17"/>
        <v>0</v>
      </c>
      <c r="I233" s="175">
        <f t="shared" si="17"/>
        <v>0</v>
      </c>
      <c r="J233" s="175">
        <f t="shared" si="17"/>
        <v>0</v>
      </c>
      <c r="K233" s="175">
        <f t="shared" si="17"/>
        <v>0</v>
      </c>
      <c r="L233" s="175">
        <f t="shared" si="17"/>
        <v>0</v>
      </c>
      <c r="M233" s="175">
        <f t="shared" si="18"/>
        <v>0</v>
      </c>
      <c r="N233" s="175">
        <f t="shared" si="20"/>
        <v>0</v>
      </c>
      <c r="O233" s="175">
        <f t="shared" si="20"/>
        <v>0</v>
      </c>
      <c r="P233" s="175">
        <f t="shared" si="20"/>
        <v>0</v>
      </c>
      <c r="Q233" s="175">
        <f t="shared" si="20"/>
        <v>0</v>
      </c>
      <c r="R233" s="175">
        <f t="shared" si="20"/>
        <v>0</v>
      </c>
      <c r="S233" s="175">
        <f t="shared" si="20"/>
        <v>0</v>
      </c>
      <c r="T233" s="175">
        <f t="shared" si="20"/>
        <v>0</v>
      </c>
      <c r="U233" s="175">
        <f t="shared" si="20"/>
        <v>0</v>
      </c>
      <c r="V233" s="175">
        <f t="shared" si="20"/>
        <v>0</v>
      </c>
      <c r="W233" s="175">
        <f t="shared" si="20"/>
        <v>0</v>
      </c>
      <c r="X233" s="175">
        <f t="shared" si="20"/>
        <v>0</v>
      </c>
    </row>
    <row r="234" spans="2:24" ht="15" customHeight="1">
      <c r="B234" s="170"/>
      <c r="C234" s="172"/>
      <c r="D234" s="173"/>
      <c r="E234" s="118">
        <f>IF(ISBLANK($B234),0,VLOOKUP($B234,Listen!$C$4:$E$47,2,FALSE))</f>
        <v>0</v>
      </c>
      <c r="F234" s="118">
        <f>IF(ISBLANK($B234),0,VLOOKUP($B234,Listen!$C$4:$E$47,3,FALSE))</f>
        <v>0</v>
      </c>
      <c r="G234" s="175">
        <f t="shared" si="17"/>
        <v>0</v>
      </c>
      <c r="H234" s="175">
        <f t="shared" si="17"/>
        <v>0</v>
      </c>
      <c r="I234" s="175">
        <f t="shared" si="17"/>
        <v>0</v>
      </c>
      <c r="J234" s="175">
        <f t="shared" ref="G234:L276" si="21">$E234</f>
        <v>0</v>
      </c>
      <c r="K234" s="175">
        <f t="shared" si="21"/>
        <v>0</v>
      </c>
      <c r="L234" s="175">
        <f t="shared" si="21"/>
        <v>0</v>
      </c>
      <c r="M234" s="175">
        <f t="shared" si="18"/>
        <v>0</v>
      </c>
      <c r="N234" s="175">
        <f t="shared" si="20"/>
        <v>0</v>
      </c>
      <c r="O234" s="175">
        <f t="shared" si="20"/>
        <v>0</v>
      </c>
      <c r="P234" s="175">
        <f t="shared" si="20"/>
        <v>0</v>
      </c>
      <c r="Q234" s="175">
        <f t="shared" si="20"/>
        <v>0</v>
      </c>
      <c r="R234" s="175">
        <f t="shared" si="20"/>
        <v>0</v>
      </c>
      <c r="S234" s="175">
        <f t="shared" si="20"/>
        <v>0</v>
      </c>
      <c r="T234" s="175">
        <f t="shared" si="20"/>
        <v>0</v>
      </c>
      <c r="U234" s="175">
        <f t="shared" si="20"/>
        <v>0</v>
      </c>
      <c r="V234" s="175">
        <f t="shared" si="20"/>
        <v>0</v>
      </c>
      <c r="W234" s="175">
        <f t="shared" si="20"/>
        <v>0</v>
      </c>
      <c r="X234" s="175">
        <f t="shared" si="20"/>
        <v>0</v>
      </c>
    </row>
    <row r="235" spans="2:24" ht="15" customHeight="1">
      <c r="B235" s="170"/>
      <c r="C235" s="172"/>
      <c r="D235" s="173"/>
      <c r="E235" s="118">
        <f>IF(ISBLANK($B235),0,VLOOKUP($B235,Listen!$C$4:$E$47,2,FALSE))</f>
        <v>0</v>
      </c>
      <c r="F235" s="118">
        <f>IF(ISBLANK($B235),0,VLOOKUP($B235,Listen!$C$4:$E$47,3,FALSE))</f>
        <v>0</v>
      </c>
      <c r="G235" s="175">
        <f t="shared" si="21"/>
        <v>0</v>
      </c>
      <c r="H235" s="175">
        <f t="shared" si="21"/>
        <v>0</v>
      </c>
      <c r="I235" s="175">
        <f t="shared" si="21"/>
        <v>0</v>
      </c>
      <c r="J235" s="175">
        <f t="shared" si="21"/>
        <v>0</v>
      </c>
      <c r="K235" s="175">
        <f t="shared" si="21"/>
        <v>0</v>
      </c>
      <c r="L235" s="175">
        <f t="shared" si="21"/>
        <v>0</v>
      </c>
      <c r="M235" s="175">
        <f t="shared" si="18"/>
        <v>0</v>
      </c>
      <c r="N235" s="175">
        <f t="shared" si="20"/>
        <v>0</v>
      </c>
      <c r="O235" s="175">
        <f t="shared" si="20"/>
        <v>0</v>
      </c>
      <c r="P235" s="175">
        <f t="shared" si="20"/>
        <v>0</v>
      </c>
      <c r="Q235" s="175">
        <f t="shared" si="20"/>
        <v>0</v>
      </c>
      <c r="R235" s="175">
        <f t="shared" si="20"/>
        <v>0</v>
      </c>
      <c r="S235" s="175">
        <f t="shared" si="20"/>
        <v>0</v>
      </c>
      <c r="T235" s="175">
        <f t="shared" si="20"/>
        <v>0</v>
      </c>
      <c r="U235" s="175">
        <f t="shared" si="20"/>
        <v>0</v>
      </c>
      <c r="V235" s="175">
        <f t="shared" si="20"/>
        <v>0</v>
      </c>
      <c r="W235" s="175">
        <f t="shared" si="20"/>
        <v>0</v>
      </c>
      <c r="X235" s="175">
        <f t="shared" si="20"/>
        <v>0</v>
      </c>
    </row>
    <row r="236" spans="2:24" ht="15" customHeight="1">
      <c r="B236" s="170"/>
      <c r="C236" s="172"/>
      <c r="D236" s="173"/>
      <c r="E236" s="118">
        <f>IF(ISBLANK($B236),0,VLOOKUP($B236,Listen!$C$4:$E$47,2,FALSE))</f>
        <v>0</v>
      </c>
      <c r="F236" s="118">
        <f>IF(ISBLANK($B236),0,VLOOKUP($B236,Listen!$C$4:$E$47,3,FALSE))</f>
        <v>0</v>
      </c>
      <c r="G236" s="175">
        <f t="shared" si="21"/>
        <v>0</v>
      </c>
      <c r="H236" s="175">
        <f t="shared" si="21"/>
        <v>0</v>
      </c>
      <c r="I236" s="175">
        <f t="shared" si="21"/>
        <v>0</v>
      </c>
      <c r="J236" s="175">
        <f t="shared" si="21"/>
        <v>0</v>
      </c>
      <c r="K236" s="175">
        <f t="shared" si="21"/>
        <v>0</v>
      </c>
      <c r="L236" s="175">
        <f t="shared" si="21"/>
        <v>0</v>
      </c>
      <c r="M236" s="175">
        <f t="shared" si="18"/>
        <v>0</v>
      </c>
      <c r="N236" s="175">
        <f t="shared" si="20"/>
        <v>0</v>
      </c>
      <c r="O236" s="175">
        <f t="shared" si="20"/>
        <v>0</v>
      </c>
      <c r="P236" s="175">
        <f t="shared" si="20"/>
        <v>0</v>
      </c>
      <c r="Q236" s="175">
        <f t="shared" si="20"/>
        <v>0</v>
      </c>
      <c r="R236" s="175">
        <f t="shared" si="20"/>
        <v>0</v>
      </c>
      <c r="S236" s="175">
        <f t="shared" si="20"/>
        <v>0</v>
      </c>
      <c r="T236" s="175">
        <f t="shared" si="20"/>
        <v>0</v>
      </c>
      <c r="U236" s="175">
        <f t="shared" si="20"/>
        <v>0</v>
      </c>
      <c r="V236" s="175">
        <f t="shared" si="20"/>
        <v>0</v>
      </c>
      <c r="W236" s="175">
        <f t="shared" si="20"/>
        <v>0</v>
      </c>
      <c r="X236" s="175">
        <f t="shared" si="20"/>
        <v>0</v>
      </c>
    </row>
    <row r="237" spans="2:24" ht="15" customHeight="1">
      <c r="B237" s="170"/>
      <c r="C237" s="172"/>
      <c r="D237" s="173"/>
      <c r="E237" s="118">
        <f>IF(ISBLANK($B237),0,VLOOKUP($B237,Listen!$C$4:$E$47,2,FALSE))</f>
        <v>0</v>
      </c>
      <c r="F237" s="118">
        <f>IF(ISBLANK($B237),0,VLOOKUP($B237,Listen!$C$4:$E$47,3,FALSE))</f>
        <v>0</v>
      </c>
      <c r="G237" s="175">
        <f t="shared" si="21"/>
        <v>0</v>
      </c>
      <c r="H237" s="175">
        <f t="shared" si="21"/>
        <v>0</v>
      </c>
      <c r="I237" s="175">
        <f t="shared" si="21"/>
        <v>0</v>
      </c>
      <c r="J237" s="175">
        <f t="shared" si="21"/>
        <v>0</v>
      </c>
      <c r="K237" s="175">
        <f t="shared" si="21"/>
        <v>0</v>
      </c>
      <c r="L237" s="175">
        <f t="shared" si="21"/>
        <v>0</v>
      </c>
      <c r="M237" s="175">
        <f t="shared" si="18"/>
        <v>0</v>
      </c>
      <c r="N237" s="175">
        <f t="shared" si="20"/>
        <v>0</v>
      </c>
      <c r="O237" s="175">
        <f t="shared" si="20"/>
        <v>0</v>
      </c>
      <c r="P237" s="175">
        <f t="shared" si="20"/>
        <v>0</v>
      </c>
      <c r="Q237" s="175">
        <f t="shared" si="20"/>
        <v>0</v>
      </c>
      <c r="R237" s="175">
        <f t="shared" si="20"/>
        <v>0</v>
      </c>
      <c r="S237" s="175">
        <f t="shared" si="20"/>
        <v>0</v>
      </c>
      <c r="T237" s="175">
        <f t="shared" si="20"/>
        <v>0</v>
      </c>
      <c r="U237" s="175">
        <f t="shared" si="20"/>
        <v>0</v>
      </c>
      <c r="V237" s="175">
        <f t="shared" si="20"/>
        <v>0</v>
      </c>
      <c r="W237" s="175">
        <f t="shared" si="20"/>
        <v>0</v>
      </c>
      <c r="X237" s="175">
        <f t="shared" si="20"/>
        <v>0</v>
      </c>
    </row>
    <row r="238" spans="2:24" ht="15" customHeight="1">
      <c r="B238" s="170"/>
      <c r="C238" s="172"/>
      <c r="D238" s="173"/>
      <c r="E238" s="118">
        <f>IF(ISBLANK($B238),0,VLOOKUP($B238,Listen!$C$4:$E$47,2,FALSE))</f>
        <v>0</v>
      </c>
      <c r="F238" s="118">
        <f>IF(ISBLANK($B238),0,VLOOKUP($B238,Listen!$C$4:$E$47,3,FALSE))</f>
        <v>0</v>
      </c>
      <c r="G238" s="175">
        <f t="shared" si="21"/>
        <v>0</v>
      </c>
      <c r="H238" s="175">
        <f t="shared" si="21"/>
        <v>0</v>
      </c>
      <c r="I238" s="175">
        <f t="shared" si="21"/>
        <v>0</v>
      </c>
      <c r="J238" s="175">
        <f t="shared" si="21"/>
        <v>0</v>
      </c>
      <c r="K238" s="175">
        <f t="shared" si="21"/>
        <v>0</v>
      </c>
      <c r="L238" s="175">
        <f t="shared" si="21"/>
        <v>0</v>
      </c>
      <c r="M238" s="175">
        <f t="shared" si="18"/>
        <v>0</v>
      </c>
      <c r="N238" s="175">
        <f t="shared" si="20"/>
        <v>0</v>
      </c>
      <c r="O238" s="175">
        <f t="shared" si="20"/>
        <v>0</v>
      </c>
      <c r="P238" s="175">
        <f t="shared" si="20"/>
        <v>0</v>
      </c>
      <c r="Q238" s="175">
        <f t="shared" si="20"/>
        <v>0</v>
      </c>
      <c r="R238" s="175">
        <f t="shared" si="20"/>
        <v>0</v>
      </c>
      <c r="S238" s="175">
        <f t="shared" si="20"/>
        <v>0</v>
      </c>
      <c r="T238" s="175">
        <f t="shared" si="20"/>
        <v>0</v>
      </c>
      <c r="U238" s="175">
        <f t="shared" si="20"/>
        <v>0</v>
      </c>
      <c r="V238" s="175">
        <f t="shared" si="20"/>
        <v>0</v>
      </c>
      <c r="W238" s="175">
        <f t="shared" si="20"/>
        <v>0</v>
      </c>
      <c r="X238" s="175">
        <f t="shared" si="20"/>
        <v>0</v>
      </c>
    </row>
    <row r="239" spans="2:24" ht="15" customHeight="1">
      <c r="B239" s="170"/>
      <c r="C239" s="172"/>
      <c r="D239" s="173"/>
      <c r="E239" s="118">
        <f>IF(ISBLANK($B239),0,VLOOKUP($B239,Listen!$C$4:$E$47,2,FALSE))</f>
        <v>0</v>
      </c>
      <c r="F239" s="118">
        <f>IF(ISBLANK($B239),0,VLOOKUP($B239,Listen!$C$4:$E$47,3,FALSE))</f>
        <v>0</v>
      </c>
      <c r="G239" s="175">
        <f t="shared" si="21"/>
        <v>0</v>
      </c>
      <c r="H239" s="175">
        <f t="shared" si="21"/>
        <v>0</v>
      </c>
      <c r="I239" s="175">
        <f t="shared" si="21"/>
        <v>0</v>
      </c>
      <c r="J239" s="175">
        <f t="shared" si="21"/>
        <v>0</v>
      </c>
      <c r="K239" s="175">
        <f t="shared" si="21"/>
        <v>0</v>
      </c>
      <c r="L239" s="175">
        <f t="shared" si="21"/>
        <v>0</v>
      </c>
      <c r="M239" s="175">
        <f t="shared" si="18"/>
        <v>0</v>
      </c>
      <c r="N239" s="175">
        <f t="shared" si="20"/>
        <v>0</v>
      </c>
      <c r="O239" s="175">
        <f t="shared" si="20"/>
        <v>0</v>
      </c>
      <c r="P239" s="175">
        <f t="shared" si="20"/>
        <v>0</v>
      </c>
      <c r="Q239" s="175">
        <f t="shared" si="20"/>
        <v>0</v>
      </c>
      <c r="R239" s="175">
        <f t="shared" si="20"/>
        <v>0</v>
      </c>
      <c r="S239" s="175">
        <f t="shared" si="20"/>
        <v>0</v>
      </c>
      <c r="T239" s="175">
        <f t="shared" si="20"/>
        <v>0</v>
      </c>
      <c r="U239" s="175">
        <f t="shared" si="20"/>
        <v>0</v>
      </c>
      <c r="V239" s="175">
        <f t="shared" si="20"/>
        <v>0</v>
      </c>
      <c r="W239" s="175">
        <f t="shared" si="20"/>
        <v>0</v>
      </c>
      <c r="X239" s="175">
        <f t="shared" si="20"/>
        <v>0</v>
      </c>
    </row>
    <row r="240" spans="2:24" ht="15" customHeight="1">
      <c r="B240" s="170"/>
      <c r="C240" s="172"/>
      <c r="D240" s="173"/>
      <c r="E240" s="118">
        <f>IF(ISBLANK($B240),0,VLOOKUP($B240,Listen!$C$4:$E$47,2,FALSE))</f>
        <v>0</v>
      </c>
      <c r="F240" s="118">
        <f>IF(ISBLANK($B240),0,VLOOKUP($B240,Listen!$C$4:$E$47,3,FALSE))</f>
        <v>0</v>
      </c>
      <c r="G240" s="175">
        <f t="shared" si="21"/>
        <v>0</v>
      </c>
      <c r="H240" s="175">
        <f t="shared" si="21"/>
        <v>0</v>
      </c>
      <c r="I240" s="175">
        <f t="shared" si="21"/>
        <v>0</v>
      </c>
      <c r="J240" s="175">
        <f t="shared" si="21"/>
        <v>0</v>
      </c>
      <c r="K240" s="175">
        <f t="shared" si="21"/>
        <v>0</v>
      </c>
      <c r="L240" s="175">
        <f t="shared" si="21"/>
        <v>0</v>
      </c>
      <c r="M240" s="175">
        <f t="shared" si="18"/>
        <v>0</v>
      </c>
      <c r="N240" s="175">
        <f t="shared" si="20"/>
        <v>0</v>
      </c>
      <c r="O240" s="175">
        <f t="shared" si="20"/>
        <v>0</v>
      </c>
      <c r="P240" s="175">
        <f t="shared" si="20"/>
        <v>0</v>
      </c>
      <c r="Q240" s="175">
        <f t="shared" si="20"/>
        <v>0</v>
      </c>
      <c r="R240" s="175">
        <f t="shared" si="20"/>
        <v>0</v>
      </c>
      <c r="S240" s="175">
        <f t="shared" si="20"/>
        <v>0</v>
      </c>
      <c r="T240" s="175">
        <f t="shared" si="20"/>
        <v>0</v>
      </c>
      <c r="U240" s="175">
        <f t="shared" si="20"/>
        <v>0</v>
      </c>
      <c r="V240" s="175">
        <f t="shared" si="20"/>
        <v>0</v>
      </c>
      <c r="W240" s="175">
        <f t="shared" si="20"/>
        <v>0</v>
      </c>
      <c r="X240" s="175">
        <f t="shared" si="20"/>
        <v>0</v>
      </c>
    </row>
    <row r="241" spans="2:24" ht="15" customHeight="1">
      <c r="B241" s="170"/>
      <c r="C241" s="172"/>
      <c r="D241" s="173"/>
      <c r="E241" s="118">
        <f>IF(ISBLANK($B241),0,VLOOKUP($B241,Listen!$C$4:$E$47,2,FALSE))</f>
        <v>0</v>
      </c>
      <c r="F241" s="118">
        <f>IF(ISBLANK($B241),0,VLOOKUP($B241,Listen!$C$4:$E$47,3,FALSE))</f>
        <v>0</v>
      </c>
      <c r="G241" s="175">
        <f t="shared" si="21"/>
        <v>0</v>
      </c>
      <c r="H241" s="175">
        <f t="shared" si="21"/>
        <v>0</v>
      </c>
      <c r="I241" s="175">
        <f t="shared" si="21"/>
        <v>0</v>
      </c>
      <c r="J241" s="175">
        <f t="shared" si="21"/>
        <v>0</v>
      </c>
      <c r="K241" s="175">
        <f t="shared" si="21"/>
        <v>0</v>
      </c>
      <c r="L241" s="175">
        <f t="shared" si="21"/>
        <v>0</v>
      </c>
      <c r="M241" s="175">
        <f t="shared" si="18"/>
        <v>0</v>
      </c>
      <c r="N241" s="175">
        <f t="shared" si="20"/>
        <v>0</v>
      </c>
      <c r="O241" s="175">
        <f t="shared" si="20"/>
        <v>0</v>
      </c>
      <c r="P241" s="175">
        <f t="shared" si="20"/>
        <v>0</v>
      </c>
      <c r="Q241" s="175">
        <f t="shared" si="20"/>
        <v>0</v>
      </c>
      <c r="R241" s="175">
        <f t="shared" si="20"/>
        <v>0</v>
      </c>
      <c r="S241" s="175">
        <f t="shared" si="20"/>
        <v>0</v>
      </c>
      <c r="T241" s="175">
        <f t="shared" si="20"/>
        <v>0</v>
      </c>
      <c r="U241" s="175">
        <f t="shared" si="20"/>
        <v>0</v>
      </c>
      <c r="V241" s="175">
        <f t="shared" si="20"/>
        <v>0</v>
      </c>
      <c r="W241" s="175">
        <f t="shared" si="20"/>
        <v>0</v>
      </c>
      <c r="X241" s="175">
        <f t="shared" si="20"/>
        <v>0</v>
      </c>
    </row>
    <row r="242" spans="2:24" ht="15" customHeight="1">
      <c r="B242" s="170"/>
      <c r="C242" s="172"/>
      <c r="D242" s="173"/>
      <c r="E242" s="118">
        <f>IF(ISBLANK($B242),0,VLOOKUP($B242,Listen!$C$4:$E$47,2,FALSE))</f>
        <v>0</v>
      </c>
      <c r="F242" s="118">
        <f>IF(ISBLANK($B242),0,VLOOKUP($B242,Listen!$C$4:$E$47,3,FALSE))</f>
        <v>0</v>
      </c>
      <c r="G242" s="175">
        <f t="shared" si="21"/>
        <v>0</v>
      </c>
      <c r="H242" s="175">
        <f t="shared" si="21"/>
        <v>0</v>
      </c>
      <c r="I242" s="175">
        <f t="shared" si="21"/>
        <v>0</v>
      </c>
      <c r="J242" s="175">
        <f t="shared" si="21"/>
        <v>0</v>
      </c>
      <c r="K242" s="175">
        <f t="shared" si="21"/>
        <v>0</v>
      </c>
      <c r="L242" s="175">
        <f t="shared" si="21"/>
        <v>0</v>
      </c>
      <c r="M242" s="175">
        <f t="shared" si="18"/>
        <v>0</v>
      </c>
      <c r="N242" s="175">
        <f t="shared" si="20"/>
        <v>0</v>
      </c>
      <c r="O242" s="175">
        <f t="shared" si="20"/>
        <v>0</v>
      </c>
      <c r="P242" s="175">
        <f t="shared" si="20"/>
        <v>0</v>
      </c>
      <c r="Q242" s="175">
        <f t="shared" si="20"/>
        <v>0</v>
      </c>
      <c r="R242" s="175">
        <f t="shared" si="20"/>
        <v>0</v>
      </c>
      <c r="S242" s="175">
        <f t="shared" si="20"/>
        <v>0</v>
      </c>
      <c r="T242" s="175">
        <f t="shared" si="20"/>
        <v>0</v>
      </c>
      <c r="U242" s="175">
        <f t="shared" si="20"/>
        <v>0</v>
      </c>
      <c r="V242" s="175">
        <f t="shared" si="20"/>
        <v>0</v>
      </c>
      <c r="W242" s="175">
        <f t="shared" si="20"/>
        <v>0</v>
      </c>
      <c r="X242" s="175">
        <f t="shared" si="20"/>
        <v>0</v>
      </c>
    </row>
    <row r="243" spans="2:24" ht="15" customHeight="1">
      <c r="B243" s="170"/>
      <c r="C243" s="172"/>
      <c r="D243" s="173"/>
      <c r="E243" s="118">
        <f>IF(ISBLANK($B243),0,VLOOKUP($B243,Listen!$C$4:$E$47,2,FALSE))</f>
        <v>0</v>
      </c>
      <c r="F243" s="118">
        <f>IF(ISBLANK($B243),0,VLOOKUP($B243,Listen!$C$4:$E$47,3,FALSE))</f>
        <v>0</v>
      </c>
      <c r="G243" s="175">
        <f t="shared" si="21"/>
        <v>0</v>
      </c>
      <c r="H243" s="175">
        <f t="shared" si="21"/>
        <v>0</v>
      </c>
      <c r="I243" s="175">
        <f t="shared" si="21"/>
        <v>0</v>
      </c>
      <c r="J243" s="175">
        <f t="shared" si="21"/>
        <v>0</v>
      </c>
      <c r="K243" s="175">
        <f t="shared" si="21"/>
        <v>0</v>
      </c>
      <c r="L243" s="175">
        <f t="shared" si="21"/>
        <v>0</v>
      </c>
      <c r="M243" s="175">
        <f t="shared" si="18"/>
        <v>0</v>
      </c>
      <c r="N243" s="175">
        <f t="shared" si="20"/>
        <v>0</v>
      </c>
      <c r="O243" s="175">
        <f t="shared" si="20"/>
        <v>0</v>
      </c>
      <c r="P243" s="175">
        <f t="shared" si="20"/>
        <v>0</v>
      </c>
      <c r="Q243" s="175">
        <f t="shared" si="20"/>
        <v>0</v>
      </c>
      <c r="R243" s="175">
        <f t="shared" si="20"/>
        <v>0</v>
      </c>
      <c r="S243" s="175">
        <f t="shared" si="20"/>
        <v>0</v>
      </c>
      <c r="T243" s="175">
        <f t="shared" si="20"/>
        <v>0</v>
      </c>
      <c r="U243" s="175">
        <f t="shared" si="20"/>
        <v>0</v>
      </c>
      <c r="V243" s="175">
        <f t="shared" si="20"/>
        <v>0</v>
      </c>
      <c r="W243" s="175">
        <f t="shared" si="20"/>
        <v>0</v>
      </c>
      <c r="X243" s="175">
        <f t="shared" si="20"/>
        <v>0</v>
      </c>
    </row>
    <row r="244" spans="2:24" ht="15" customHeight="1">
      <c r="B244" s="170"/>
      <c r="C244" s="172"/>
      <c r="D244" s="173"/>
      <c r="E244" s="118">
        <f>IF(ISBLANK($B244),0,VLOOKUP($B244,Listen!$C$4:$E$47,2,FALSE))</f>
        <v>0</v>
      </c>
      <c r="F244" s="118">
        <f>IF(ISBLANK($B244),0,VLOOKUP($B244,Listen!$C$4:$E$47,3,FALSE))</f>
        <v>0</v>
      </c>
      <c r="G244" s="175">
        <f t="shared" si="21"/>
        <v>0</v>
      </c>
      <c r="H244" s="175">
        <f t="shared" si="21"/>
        <v>0</v>
      </c>
      <c r="I244" s="175">
        <f t="shared" si="21"/>
        <v>0</v>
      </c>
      <c r="J244" s="175">
        <f t="shared" si="21"/>
        <v>0</v>
      </c>
      <c r="K244" s="175">
        <f t="shared" si="21"/>
        <v>0</v>
      </c>
      <c r="L244" s="175">
        <f t="shared" si="21"/>
        <v>0</v>
      </c>
      <c r="M244" s="175">
        <f t="shared" si="18"/>
        <v>0</v>
      </c>
      <c r="N244" s="175">
        <f t="shared" si="20"/>
        <v>0</v>
      </c>
      <c r="O244" s="175">
        <f t="shared" ref="N244:X267" si="22">$E244</f>
        <v>0</v>
      </c>
      <c r="P244" s="175">
        <f t="shared" si="22"/>
        <v>0</v>
      </c>
      <c r="Q244" s="175">
        <f t="shared" si="22"/>
        <v>0</v>
      </c>
      <c r="R244" s="175">
        <f t="shared" si="22"/>
        <v>0</v>
      </c>
      <c r="S244" s="175">
        <f t="shared" si="22"/>
        <v>0</v>
      </c>
      <c r="T244" s="175">
        <f t="shared" si="22"/>
        <v>0</v>
      </c>
      <c r="U244" s="175">
        <f t="shared" si="22"/>
        <v>0</v>
      </c>
      <c r="V244" s="175">
        <f t="shared" si="22"/>
        <v>0</v>
      </c>
      <c r="W244" s="175">
        <f t="shared" si="22"/>
        <v>0</v>
      </c>
      <c r="X244" s="175">
        <f t="shared" si="22"/>
        <v>0</v>
      </c>
    </row>
    <row r="245" spans="2:24" ht="15" customHeight="1">
      <c r="B245" s="170"/>
      <c r="C245" s="172"/>
      <c r="D245" s="173"/>
      <c r="E245" s="118">
        <f>IF(ISBLANK($B245),0,VLOOKUP($B245,Listen!$C$4:$E$47,2,FALSE))</f>
        <v>0</v>
      </c>
      <c r="F245" s="118">
        <f>IF(ISBLANK($B245),0,VLOOKUP($B245,Listen!$C$4:$E$47,3,FALSE))</f>
        <v>0</v>
      </c>
      <c r="G245" s="175">
        <f t="shared" si="21"/>
        <v>0</v>
      </c>
      <c r="H245" s="175">
        <f t="shared" si="21"/>
        <v>0</v>
      </c>
      <c r="I245" s="175">
        <f t="shared" si="21"/>
        <v>0</v>
      </c>
      <c r="J245" s="175">
        <f t="shared" si="21"/>
        <v>0</v>
      </c>
      <c r="K245" s="175">
        <f t="shared" si="21"/>
        <v>0</v>
      </c>
      <c r="L245" s="175">
        <f t="shared" si="21"/>
        <v>0</v>
      </c>
      <c r="M245" s="175">
        <f t="shared" si="18"/>
        <v>0</v>
      </c>
      <c r="N245" s="175">
        <f t="shared" si="22"/>
        <v>0</v>
      </c>
      <c r="O245" s="175">
        <f t="shared" si="22"/>
        <v>0</v>
      </c>
      <c r="P245" s="175">
        <f t="shared" si="22"/>
        <v>0</v>
      </c>
      <c r="Q245" s="175">
        <f t="shared" si="22"/>
        <v>0</v>
      </c>
      <c r="R245" s="175">
        <f t="shared" si="22"/>
        <v>0</v>
      </c>
      <c r="S245" s="175">
        <f t="shared" si="22"/>
        <v>0</v>
      </c>
      <c r="T245" s="175">
        <f t="shared" si="22"/>
        <v>0</v>
      </c>
      <c r="U245" s="175">
        <f t="shared" si="22"/>
        <v>0</v>
      </c>
      <c r="V245" s="175">
        <f t="shared" si="22"/>
        <v>0</v>
      </c>
      <c r="W245" s="175">
        <f t="shared" si="22"/>
        <v>0</v>
      </c>
      <c r="X245" s="175">
        <f t="shared" si="22"/>
        <v>0</v>
      </c>
    </row>
    <row r="246" spans="2:24" ht="15" customHeight="1">
      <c r="B246" s="170"/>
      <c r="C246" s="172"/>
      <c r="D246" s="173"/>
      <c r="E246" s="118">
        <f>IF(ISBLANK($B246),0,VLOOKUP($B246,Listen!$C$4:$E$47,2,FALSE))</f>
        <v>0</v>
      </c>
      <c r="F246" s="118">
        <f>IF(ISBLANK($B246),0,VLOOKUP($B246,Listen!$C$4:$E$47,3,FALSE))</f>
        <v>0</v>
      </c>
      <c r="G246" s="175">
        <f t="shared" si="21"/>
        <v>0</v>
      </c>
      <c r="H246" s="175">
        <f t="shared" si="21"/>
        <v>0</v>
      </c>
      <c r="I246" s="175">
        <f t="shared" si="21"/>
        <v>0</v>
      </c>
      <c r="J246" s="175">
        <f t="shared" si="21"/>
        <v>0</v>
      </c>
      <c r="K246" s="175">
        <f t="shared" si="21"/>
        <v>0</v>
      </c>
      <c r="L246" s="175">
        <f t="shared" si="21"/>
        <v>0</v>
      </c>
      <c r="M246" s="175">
        <f t="shared" si="18"/>
        <v>0</v>
      </c>
      <c r="N246" s="175">
        <f t="shared" si="22"/>
        <v>0</v>
      </c>
      <c r="O246" s="175">
        <f t="shared" si="22"/>
        <v>0</v>
      </c>
      <c r="P246" s="175">
        <f t="shared" si="22"/>
        <v>0</v>
      </c>
      <c r="Q246" s="175">
        <f t="shared" si="22"/>
        <v>0</v>
      </c>
      <c r="R246" s="175">
        <f t="shared" si="22"/>
        <v>0</v>
      </c>
      <c r="S246" s="175">
        <f t="shared" si="22"/>
        <v>0</v>
      </c>
      <c r="T246" s="175">
        <f t="shared" si="22"/>
        <v>0</v>
      </c>
      <c r="U246" s="175">
        <f t="shared" si="22"/>
        <v>0</v>
      </c>
      <c r="V246" s="175">
        <f t="shared" si="22"/>
        <v>0</v>
      </c>
      <c r="W246" s="175">
        <f t="shared" si="22"/>
        <v>0</v>
      </c>
      <c r="X246" s="175">
        <f t="shared" si="22"/>
        <v>0</v>
      </c>
    </row>
    <row r="247" spans="2:24" ht="15" customHeight="1">
      <c r="B247" s="170"/>
      <c r="C247" s="172"/>
      <c r="D247" s="173"/>
      <c r="E247" s="118">
        <f>IF(ISBLANK($B247),0,VLOOKUP($B247,Listen!$C$4:$E$47,2,FALSE))</f>
        <v>0</v>
      </c>
      <c r="F247" s="118">
        <f>IF(ISBLANK($B247),0,VLOOKUP($B247,Listen!$C$4:$E$47,3,FALSE))</f>
        <v>0</v>
      </c>
      <c r="G247" s="175">
        <f t="shared" si="21"/>
        <v>0</v>
      </c>
      <c r="H247" s="175">
        <f t="shared" si="21"/>
        <v>0</v>
      </c>
      <c r="I247" s="175">
        <f t="shared" si="21"/>
        <v>0</v>
      </c>
      <c r="J247" s="175">
        <f t="shared" si="21"/>
        <v>0</v>
      </c>
      <c r="K247" s="175">
        <f t="shared" si="21"/>
        <v>0</v>
      </c>
      <c r="L247" s="175">
        <f t="shared" si="21"/>
        <v>0</v>
      </c>
      <c r="M247" s="175">
        <f t="shared" si="18"/>
        <v>0</v>
      </c>
      <c r="N247" s="175">
        <f t="shared" si="22"/>
        <v>0</v>
      </c>
      <c r="O247" s="175">
        <f t="shared" si="22"/>
        <v>0</v>
      </c>
      <c r="P247" s="175">
        <f t="shared" si="22"/>
        <v>0</v>
      </c>
      <c r="Q247" s="175">
        <f t="shared" si="22"/>
        <v>0</v>
      </c>
      <c r="R247" s="175">
        <f t="shared" si="22"/>
        <v>0</v>
      </c>
      <c r="S247" s="175">
        <f t="shared" si="22"/>
        <v>0</v>
      </c>
      <c r="T247" s="175">
        <f t="shared" si="22"/>
        <v>0</v>
      </c>
      <c r="U247" s="175">
        <f t="shared" si="22"/>
        <v>0</v>
      </c>
      <c r="V247" s="175">
        <f t="shared" si="22"/>
        <v>0</v>
      </c>
      <c r="W247" s="175">
        <f t="shared" si="22"/>
        <v>0</v>
      </c>
      <c r="X247" s="175">
        <f t="shared" si="22"/>
        <v>0</v>
      </c>
    </row>
    <row r="248" spans="2:24" ht="15" customHeight="1">
      <c r="B248" s="170"/>
      <c r="C248" s="172"/>
      <c r="D248" s="173"/>
      <c r="E248" s="118">
        <f>IF(ISBLANK($B248),0,VLOOKUP($B248,Listen!$C$4:$E$47,2,FALSE))</f>
        <v>0</v>
      </c>
      <c r="F248" s="118">
        <f>IF(ISBLANK($B248),0,VLOOKUP($B248,Listen!$C$4:$E$47,3,FALSE))</f>
        <v>0</v>
      </c>
      <c r="G248" s="175">
        <f t="shared" si="21"/>
        <v>0</v>
      </c>
      <c r="H248" s="175">
        <f t="shared" si="21"/>
        <v>0</v>
      </c>
      <c r="I248" s="175">
        <f t="shared" si="21"/>
        <v>0</v>
      </c>
      <c r="J248" s="175">
        <f t="shared" si="21"/>
        <v>0</v>
      </c>
      <c r="K248" s="175">
        <f t="shared" si="21"/>
        <v>0</v>
      </c>
      <c r="L248" s="175">
        <f t="shared" si="21"/>
        <v>0</v>
      </c>
      <c r="M248" s="175">
        <f t="shared" si="18"/>
        <v>0</v>
      </c>
      <c r="N248" s="175">
        <f t="shared" si="22"/>
        <v>0</v>
      </c>
      <c r="O248" s="175">
        <f t="shared" si="22"/>
        <v>0</v>
      </c>
      <c r="P248" s="175">
        <f t="shared" si="22"/>
        <v>0</v>
      </c>
      <c r="Q248" s="175">
        <f t="shared" si="22"/>
        <v>0</v>
      </c>
      <c r="R248" s="175">
        <f t="shared" si="22"/>
        <v>0</v>
      </c>
      <c r="S248" s="175">
        <f t="shared" si="22"/>
        <v>0</v>
      </c>
      <c r="T248" s="175">
        <f t="shared" si="22"/>
        <v>0</v>
      </c>
      <c r="U248" s="175">
        <f t="shared" si="22"/>
        <v>0</v>
      </c>
      <c r="V248" s="175">
        <f t="shared" si="22"/>
        <v>0</v>
      </c>
      <c r="W248" s="175">
        <f t="shared" si="22"/>
        <v>0</v>
      </c>
      <c r="X248" s="175">
        <f t="shared" si="22"/>
        <v>0</v>
      </c>
    </row>
    <row r="249" spans="2:24" ht="15" customHeight="1">
      <c r="B249" s="170"/>
      <c r="C249" s="172"/>
      <c r="D249" s="173"/>
      <c r="E249" s="118">
        <f>IF(ISBLANK($B249),0,VLOOKUP($B249,Listen!$C$4:$E$47,2,FALSE))</f>
        <v>0</v>
      </c>
      <c r="F249" s="118">
        <f>IF(ISBLANK($B249),0,VLOOKUP($B249,Listen!$C$4:$E$47,3,FALSE))</f>
        <v>0</v>
      </c>
      <c r="G249" s="175">
        <f t="shared" si="21"/>
        <v>0</v>
      </c>
      <c r="H249" s="175">
        <f t="shared" si="21"/>
        <v>0</v>
      </c>
      <c r="I249" s="175">
        <f t="shared" si="21"/>
        <v>0</v>
      </c>
      <c r="J249" s="175">
        <f t="shared" si="21"/>
        <v>0</v>
      </c>
      <c r="K249" s="175">
        <f t="shared" si="21"/>
        <v>0</v>
      </c>
      <c r="L249" s="175">
        <f t="shared" si="21"/>
        <v>0</v>
      </c>
      <c r="M249" s="175">
        <f t="shared" si="18"/>
        <v>0</v>
      </c>
      <c r="N249" s="175">
        <f t="shared" si="22"/>
        <v>0</v>
      </c>
      <c r="O249" s="175">
        <f t="shared" si="22"/>
        <v>0</v>
      </c>
      <c r="P249" s="175">
        <f t="shared" si="22"/>
        <v>0</v>
      </c>
      <c r="Q249" s="175">
        <f t="shared" si="22"/>
        <v>0</v>
      </c>
      <c r="R249" s="175">
        <f t="shared" si="22"/>
        <v>0</v>
      </c>
      <c r="S249" s="175">
        <f t="shared" si="22"/>
        <v>0</v>
      </c>
      <c r="T249" s="175">
        <f t="shared" si="22"/>
        <v>0</v>
      </c>
      <c r="U249" s="175">
        <f t="shared" si="22"/>
        <v>0</v>
      </c>
      <c r="V249" s="175">
        <f t="shared" si="22"/>
        <v>0</v>
      </c>
      <c r="W249" s="175">
        <f t="shared" si="22"/>
        <v>0</v>
      </c>
      <c r="X249" s="175">
        <f t="shared" si="22"/>
        <v>0</v>
      </c>
    </row>
    <row r="250" spans="2:24" ht="15" customHeight="1">
      <c r="B250" s="170"/>
      <c r="C250" s="172"/>
      <c r="D250" s="173"/>
      <c r="E250" s="118">
        <f>IF(ISBLANK($B250),0,VLOOKUP($B250,Listen!$C$4:$E$47,2,FALSE))</f>
        <v>0</v>
      </c>
      <c r="F250" s="118">
        <f>IF(ISBLANK($B250),0,VLOOKUP($B250,Listen!$C$4:$E$47,3,FALSE))</f>
        <v>0</v>
      </c>
      <c r="G250" s="175">
        <f t="shared" si="21"/>
        <v>0</v>
      </c>
      <c r="H250" s="175">
        <f t="shared" si="21"/>
        <v>0</v>
      </c>
      <c r="I250" s="175">
        <f t="shared" si="21"/>
        <v>0</v>
      </c>
      <c r="J250" s="175">
        <f t="shared" si="21"/>
        <v>0</v>
      </c>
      <c r="K250" s="175">
        <f t="shared" si="21"/>
        <v>0</v>
      </c>
      <c r="L250" s="175">
        <f t="shared" si="21"/>
        <v>0</v>
      </c>
      <c r="M250" s="175">
        <f t="shared" si="18"/>
        <v>0</v>
      </c>
      <c r="N250" s="175">
        <f t="shared" si="22"/>
        <v>0</v>
      </c>
      <c r="O250" s="175">
        <f t="shared" si="22"/>
        <v>0</v>
      </c>
      <c r="P250" s="175">
        <f t="shared" si="22"/>
        <v>0</v>
      </c>
      <c r="Q250" s="175">
        <f t="shared" si="22"/>
        <v>0</v>
      </c>
      <c r="R250" s="175">
        <f t="shared" si="22"/>
        <v>0</v>
      </c>
      <c r="S250" s="175">
        <f t="shared" si="22"/>
        <v>0</v>
      </c>
      <c r="T250" s="175">
        <f t="shared" si="22"/>
        <v>0</v>
      </c>
      <c r="U250" s="175">
        <f t="shared" si="22"/>
        <v>0</v>
      </c>
      <c r="V250" s="175">
        <f t="shared" si="22"/>
        <v>0</v>
      </c>
      <c r="W250" s="175">
        <f t="shared" si="22"/>
        <v>0</v>
      </c>
      <c r="X250" s="175">
        <f t="shared" si="22"/>
        <v>0</v>
      </c>
    </row>
    <row r="251" spans="2:24" ht="15" customHeight="1">
      <c r="B251" s="170"/>
      <c r="C251" s="172"/>
      <c r="D251" s="173"/>
      <c r="E251" s="118">
        <f>IF(ISBLANK($B251),0,VLOOKUP($B251,Listen!$C$4:$E$47,2,FALSE))</f>
        <v>0</v>
      </c>
      <c r="F251" s="118">
        <f>IF(ISBLANK($B251),0,VLOOKUP($B251,Listen!$C$4:$E$47,3,FALSE))</f>
        <v>0</v>
      </c>
      <c r="G251" s="175">
        <f t="shared" si="21"/>
        <v>0</v>
      </c>
      <c r="H251" s="175">
        <f t="shared" si="21"/>
        <v>0</v>
      </c>
      <c r="I251" s="175">
        <f t="shared" si="21"/>
        <v>0</v>
      </c>
      <c r="J251" s="175">
        <f t="shared" si="21"/>
        <v>0</v>
      </c>
      <c r="K251" s="175">
        <f t="shared" si="21"/>
        <v>0</v>
      </c>
      <c r="L251" s="175">
        <f t="shared" si="21"/>
        <v>0</v>
      </c>
      <c r="M251" s="175">
        <f t="shared" si="18"/>
        <v>0</v>
      </c>
      <c r="N251" s="175">
        <f t="shared" si="22"/>
        <v>0</v>
      </c>
      <c r="O251" s="175">
        <f t="shared" si="22"/>
        <v>0</v>
      </c>
      <c r="P251" s="175">
        <f t="shared" si="22"/>
        <v>0</v>
      </c>
      <c r="Q251" s="175">
        <f t="shared" si="22"/>
        <v>0</v>
      </c>
      <c r="R251" s="175">
        <f t="shared" si="22"/>
        <v>0</v>
      </c>
      <c r="S251" s="175">
        <f t="shared" si="22"/>
        <v>0</v>
      </c>
      <c r="T251" s="175">
        <f t="shared" si="22"/>
        <v>0</v>
      </c>
      <c r="U251" s="175">
        <f t="shared" si="22"/>
        <v>0</v>
      </c>
      <c r="V251" s="175">
        <f t="shared" si="22"/>
        <v>0</v>
      </c>
      <c r="W251" s="175">
        <f t="shared" si="22"/>
        <v>0</v>
      </c>
      <c r="X251" s="175">
        <f t="shared" si="22"/>
        <v>0</v>
      </c>
    </row>
    <row r="252" spans="2:24" ht="15" customHeight="1">
      <c r="B252" s="170"/>
      <c r="C252" s="172"/>
      <c r="D252" s="173"/>
      <c r="E252" s="118">
        <f>IF(ISBLANK($B252),0,VLOOKUP($B252,Listen!$C$4:$E$47,2,FALSE))</f>
        <v>0</v>
      </c>
      <c r="F252" s="118">
        <f>IF(ISBLANK($B252),0,VLOOKUP($B252,Listen!$C$4:$E$47,3,FALSE))</f>
        <v>0</v>
      </c>
      <c r="G252" s="175">
        <f t="shared" si="21"/>
        <v>0</v>
      </c>
      <c r="H252" s="175">
        <f t="shared" si="21"/>
        <v>0</v>
      </c>
      <c r="I252" s="175">
        <f t="shared" si="21"/>
        <v>0</v>
      </c>
      <c r="J252" s="175">
        <f t="shared" si="21"/>
        <v>0</v>
      </c>
      <c r="K252" s="175">
        <f t="shared" si="21"/>
        <v>0</v>
      </c>
      <c r="L252" s="175">
        <f t="shared" si="21"/>
        <v>0</v>
      </c>
      <c r="M252" s="175">
        <f t="shared" si="18"/>
        <v>0</v>
      </c>
      <c r="N252" s="175">
        <f t="shared" si="22"/>
        <v>0</v>
      </c>
      <c r="O252" s="175">
        <f t="shared" si="22"/>
        <v>0</v>
      </c>
      <c r="P252" s="175">
        <f t="shared" si="22"/>
        <v>0</v>
      </c>
      <c r="Q252" s="175">
        <f t="shared" si="22"/>
        <v>0</v>
      </c>
      <c r="R252" s="175">
        <f t="shared" si="22"/>
        <v>0</v>
      </c>
      <c r="S252" s="175">
        <f t="shared" si="22"/>
        <v>0</v>
      </c>
      <c r="T252" s="175">
        <f t="shared" si="22"/>
        <v>0</v>
      </c>
      <c r="U252" s="175">
        <f t="shared" si="22"/>
        <v>0</v>
      </c>
      <c r="V252" s="175">
        <f t="shared" si="22"/>
        <v>0</v>
      </c>
      <c r="W252" s="175">
        <f t="shared" si="22"/>
        <v>0</v>
      </c>
      <c r="X252" s="175">
        <f t="shared" si="22"/>
        <v>0</v>
      </c>
    </row>
    <row r="253" spans="2:24" ht="15" customHeight="1">
      <c r="B253" s="170"/>
      <c r="C253" s="172"/>
      <c r="D253" s="173"/>
      <c r="E253" s="118">
        <f>IF(ISBLANK($B253),0,VLOOKUP($B253,Listen!$C$4:$E$47,2,FALSE))</f>
        <v>0</v>
      </c>
      <c r="F253" s="118">
        <f>IF(ISBLANK($B253),0,VLOOKUP($B253,Listen!$C$4:$E$47,3,FALSE))</f>
        <v>0</v>
      </c>
      <c r="G253" s="175">
        <f t="shared" si="21"/>
        <v>0</v>
      </c>
      <c r="H253" s="175">
        <f t="shared" si="21"/>
        <v>0</v>
      </c>
      <c r="I253" s="175">
        <f t="shared" si="21"/>
        <v>0</v>
      </c>
      <c r="J253" s="175">
        <f t="shared" si="21"/>
        <v>0</v>
      </c>
      <c r="K253" s="175">
        <f t="shared" si="21"/>
        <v>0</v>
      </c>
      <c r="L253" s="175">
        <f t="shared" si="21"/>
        <v>0</v>
      </c>
      <c r="M253" s="175">
        <f t="shared" si="18"/>
        <v>0</v>
      </c>
      <c r="N253" s="175">
        <f t="shared" si="22"/>
        <v>0</v>
      </c>
      <c r="O253" s="175">
        <f t="shared" si="22"/>
        <v>0</v>
      </c>
      <c r="P253" s="175">
        <f t="shared" si="22"/>
        <v>0</v>
      </c>
      <c r="Q253" s="175">
        <f t="shared" si="22"/>
        <v>0</v>
      </c>
      <c r="R253" s="175">
        <f t="shared" si="22"/>
        <v>0</v>
      </c>
      <c r="S253" s="175">
        <f t="shared" si="22"/>
        <v>0</v>
      </c>
      <c r="T253" s="175">
        <f t="shared" si="22"/>
        <v>0</v>
      </c>
      <c r="U253" s="175">
        <f t="shared" si="22"/>
        <v>0</v>
      </c>
      <c r="V253" s="175">
        <f t="shared" si="22"/>
        <v>0</v>
      </c>
      <c r="W253" s="175">
        <f t="shared" si="22"/>
        <v>0</v>
      </c>
      <c r="X253" s="175">
        <f t="shared" si="22"/>
        <v>0</v>
      </c>
    </row>
    <row r="254" spans="2:24" ht="15" customHeight="1">
      <c r="B254" s="170"/>
      <c r="C254" s="172"/>
      <c r="D254" s="173"/>
      <c r="E254" s="118">
        <f>IF(ISBLANK($B254),0,VLOOKUP($B254,Listen!$C$4:$E$47,2,FALSE))</f>
        <v>0</v>
      </c>
      <c r="F254" s="118">
        <f>IF(ISBLANK($B254),0,VLOOKUP($B254,Listen!$C$4:$E$47,3,FALSE))</f>
        <v>0</v>
      </c>
      <c r="G254" s="175">
        <f t="shared" si="21"/>
        <v>0</v>
      </c>
      <c r="H254" s="175">
        <f t="shared" si="21"/>
        <v>0</v>
      </c>
      <c r="I254" s="175">
        <f t="shared" si="21"/>
        <v>0</v>
      </c>
      <c r="J254" s="175">
        <f t="shared" si="21"/>
        <v>0</v>
      </c>
      <c r="K254" s="175">
        <f t="shared" si="21"/>
        <v>0</v>
      </c>
      <c r="L254" s="175">
        <f t="shared" si="21"/>
        <v>0</v>
      </c>
      <c r="M254" s="175">
        <f t="shared" si="18"/>
        <v>0</v>
      </c>
      <c r="N254" s="175">
        <f t="shared" si="22"/>
        <v>0</v>
      </c>
      <c r="O254" s="175">
        <f t="shared" si="22"/>
        <v>0</v>
      </c>
      <c r="P254" s="175">
        <f t="shared" si="22"/>
        <v>0</v>
      </c>
      <c r="Q254" s="175">
        <f t="shared" si="22"/>
        <v>0</v>
      </c>
      <c r="R254" s="175">
        <f t="shared" si="22"/>
        <v>0</v>
      </c>
      <c r="S254" s="175">
        <f t="shared" si="22"/>
        <v>0</v>
      </c>
      <c r="T254" s="175">
        <f t="shared" si="22"/>
        <v>0</v>
      </c>
      <c r="U254" s="175">
        <f t="shared" si="22"/>
        <v>0</v>
      </c>
      <c r="V254" s="175">
        <f t="shared" si="22"/>
        <v>0</v>
      </c>
      <c r="W254" s="175">
        <f t="shared" si="22"/>
        <v>0</v>
      </c>
      <c r="X254" s="175">
        <f t="shared" si="22"/>
        <v>0</v>
      </c>
    </row>
    <row r="255" spans="2:24" ht="15" customHeight="1">
      <c r="B255" s="170"/>
      <c r="C255" s="172"/>
      <c r="D255" s="173"/>
      <c r="E255" s="118">
        <f>IF(ISBLANK($B255),0,VLOOKUP($B255,Listen!$C$4:$E$47,2,FALSE))</f>
        <v>0</v>
      </c>
      <c r="F255" s="118">
        <f>IF(ISBLANK($B255),0,VLOOKUP($B255,Listen!$C$4:$E$47,3,FALSE))</f>
        <v>0</v>
      </c>
      <c r="G255" s="175">
        <f t="shared" si="21"/>
        <v>0</v>
      </c>
      <c r="H255" s="175">
        <f t="shared" si="21"/>
        <v>0</v>
      </c>
      <c r="I255" s="175">
        <f t="shared" si="21"/>
        <v>0</v>
      </c>
      <c r="J255" s="175">
        <f t="shared" si="21"/>
        <v>0</v>
      </c>
      <c r="K255" s="175">
        <f t="shared" si="21"/>
        <v>0</v>
      </c>
      <c r="L255" s="175">
        <f t="shared" si="21"/>
        <v>0</v>
      </c>
      <c r="M255" s="175">
        <f t="shared" si="18"/>
        <v>0</v>
      </c>
      <c r="N255" s="175">
        <f t="shared" si="22"/>
        <v>0</v>
      </c>
      <c r="O255" s="175">
        <f t="shared" si="22"/>
        <v>0</v>
      </c>
      <c r="P255" s="175">
        <f t="shared" si="22"/>
        <v>0</v>
      </c>
      <c r="Q255" s="175">
        <f t="shared" si="22"/>
        <v>0</v>
      </c>
      <c r="R255" s="175">
        <f t="shared" si="22"/>
        <v>0</v>
      </c>
      <c r="S255" s="175">
        <f t="shared" si="22"/>
        <v>0</v>
      </c>
      <c r="T255" s="175">
        <f t="shared" si="22"/>
        <v>0</v>
      </c>
      <c r="U255" s="175">
        <f t="shared" si="22"/>
        <v>0</v>
      </c>
      <c r="V255" s="175">
        <f t="shared" si="22"/>
        <v>0</v>
      </c>
      <c r="W255" s="175">
        <f t="shared" si="22"/>
        <v>0</v>
      </c>
      <c r="X255" s="175">
        <f t="shared" si="22"/>
        <v>0</v>
      </c>
    </row>
    <row r="256" spans="2:24" ht="15" customHeight="1">
      <c r="B256" s="170"/>
      <c r="C256" s="172"/>
      <c r="D256" s="173"/>
      <c r="E256" s="118">
        <f>IF(ISBLANK($B256),0,VLOOKUP($B256,Listen!$C$4:$E$47,2,FALSE))</f>
        <v>0</v>
      </c>
      <c r="F256" s="118">
        <f>IF(ISBLANK($B256),0,VLOOKUP($B256,Listen!$C$4:$E$47,3,FALSE))</f>
        <v>0</v>
      </c>
      <c r="G256" s="175">
        <f t="shared" si="21"/>
        <v>0</v>
      </c>
      <c r="H256" s="175">
        <f t="shared" si="21"/>
        <v>0</v>
      </c>
      <c r="I256" s="175">
        <f t="shared" si="21"/>
        <v>0</v>
      </c>
      <c r="J256" s="175">
        <f t="shared" si="21"/>
        <v>0</v>
      </c>
      <c r="K256" s="175">
        <f t="shared" si="21"/>
        <v>0</v>
      </c>
      <c r="L256" s="175">
        <f t="shared" si="21"/>
        <v>0</v>
      </c>
      <c r="M256" s="175">
        <f t="shared" si="18"/>
        <v>0</v>
      </c>
      <c r="N256" s="175">
        <f t="shared" si="22"/>
        <v>0</v>
      </c>
      <c r="O256" s="175">
        <f t="shared" si="22"/>
        <v>0</v>
      </c>
      <c r="P256" s="175">
        <f t="shared" si="22"/>
        <v>0</v>
      </c>
      <c r="Q256" s="175">
        <f t="shared" si="22"/>
        <v>0</v>
      </c>
      <c r="R256" s="175">
        <f t="shared" si="22"/>
        <v>0</v>
      </c>
      <c r="S256" s="175">
        <f t="shared" si="22"/>
        <v>0</v>
      </c>
      <c r="T256" s="175">
        <f t="shared" si="22"/>
        <v>0</v>
      </c>
      <c r="U256" s="175">
        <f t="shared" si="22"/>
        <v>0</v>
      </c>
      <c r="V256" s="175">
        <f t="shared" si="22"/>
        <v>0</v>
      </c>
      <c r="W256" s="175">
        <f t="shared" si="22"/>
        <v>0</v>
      </c>
      <c r="X256" s="175">
        <f t="shared" si="22"/>
        <v>0</v>
      </c>
    </row>
    <row r="257" spans="2:24" ht="15" customHeight="1">
      <c r="B257" s="170"/>
      <c r="C257" s="172"/>
      <c r="D257" s="173"/>
      <c r="E257" s="118">
        <f>IF(ISBLANK($B257),0,VLOOKUP($B257,Listen!$C$4:$E$47,2,FALSE))</f>
        <v>0</v>
      </c>
      <c r="F257" s="118">
        <f>IF(ISBLANK($B257),0,VLOOKUP($B257,Listen!$C$4:$E$47,3,FALSE))</f>
        <v>0</v>
      </c>
      <c r="G257" s="175">
        <f t="shared" si="21"/>
        <v>0</v>
      </c>
      <c r="H257" s="175">
        <f t="shared" si="21"/>
        <v>0</v>
      </c>
      <c r="I257" s="175">
        <f t="shared" si="21"/>
        <v>0</v>
      </c>
      <c r="J257" s="175">
        <f t="shared" si="21"/>
        <v>0</v>
      </c>
      <c r="K257" s="175">
        <f t="shared" si="21"/>
        <v>0</v>
      </c>
      <c r="L257" s="175">
        <f t="shared" si="21"/>
        <v>0</v>
      </c>
      <c r="M257" s="175">
        <f t="shared" ref="M257:M301" si="23">$E257</f>
        <v>0</v>
      </c>
      <c r="N257" s="175">
        <f t="shared" si="22"/>
        <v>0</v>
      </c>
      <c r="O257" s="175">
        <f t="shared" si="22"/>
        <v>0</v>
      </c>
      <c r="P257" s="175">
        <f t="shared" si="22"/>
        <v>0</v>
      </c>
      <c r="Q257" s="175">
        <f t="shared" si="22"/>
        <v>0</v>
      </c>
      <c r="R257" s="175">
        <f t="shared" si="22"/>
        <v>0</v>
      </c>
      <c r="S257" s="175">
        <f t="shared" si="22"/>
        <v>0</v>
      </c>
      <c r="T257" s="175">
        <f t="shared" si="22"/>
        <v>0</v>
      </c>
      <c r="U257" s="175">
        <f t="shared" si="22"/>
        <v>0</v>
      </c>
      <c r="V257" s="175">
        <f t="shared" si="22"/>
        <v>0</v>
      </c>
      <c r="W257" s="175">
        <f t="shared" si="22"/>
        <v>0</v>
      </c>
      <c r="X257" s="175">
        <f t="shared" si="22"/>
        <v>0</v>
      </c>
    </row>
    <row r="258" spans="2:24" ht="15" customHeight="1">
      <c r="B258" s="170"/>
      <c r="C258" s="172"/>
      <c r="D258" s="173"/>
      <c r="E258" s="118">
        <f>IF(ISBLANK($B258),0,VLOOKUP($B258,Listen!$C$4:$E$47,2,FALSE))</f>
        <v>0</v>
      </c>
      <c r="F258" s="118">
        <f>IF(ISBLANK($B258),0,VLOOKUP($B258,Listen!$C$4:$E$47,3,FALSE))</f>
        <v>0</v>
      </c>
      <c r="G258" s="175">
        <f t="shared" si="21"/>
        <v>0</v>
      </c>
      <c r="H258" s="175">
        <f t="shared" si="21"/>
        <v>0</v>
      </c>
      <c r="I258" s="175">
        <f t="shared" si="21"/>
        <v>0</v>
      </c>
      <c r="J258" s="175">
        <f t="shared" si="21"/>
        <v>0</v>
      </c>
      <c r="K258" s="175">
        <f t="shared" si="21"/>
        <v>0</v>
      </c>
      <c r="L258" s="175">
        <f t="shared" si="21"/>
        <v>0</v>
      </c>
      <c r="M258" s="175">
        <f t="shared" si="23"/>
        <v>0</v>
      </c>
      <c r="N258" s="175">
        <f t="shared" si="22"/>
        <v>0</v>
      </c>
      <c r="O258" s="175">
        <f t="shared" si="22"/>
        <v>0</v>
      </c>
      <c r="P258" s="175">
        <f t="shared" si="22"/>
        <v>0</v>
      </c>
      <c r="Q258" s="175">
        <f t="shared" si="22"/>
        <v>0</v>
      </c>
      <c r="R258" s="175">
        <f t="shared" si="22"/>
        <v>0</v>
      </c>
      <c r="S258" s="175">
        <f t="shared" si="22"/>
        <v>0</v>
      </c>
      <c r="T258" s="175">
        <f t="shared" si="22"/>
        <v>0</v>
      </c>
      <c r="U258" s="175">
        <f t="shared" si="22"/>
        <v>0</v>
      </c>
      <c r="V258" s="175">
        <f t="shared" si="22"/>
        <v>0</v>
      </c>
      <c r="W258" s="175">
        <f t="shared" si="22"/>
        <v>0</v>
      </c>
      <c r="X258" s="175">
        <f t="shared" si="22"/>
        <v>0</v>
      </c>
    </row>
    <row r="259" spans="2:24" ht="15" customHeight="1">
      <c r="B259" s="170"/>
      <c r="C259" s="172"/>
      <c r="D259" s="173"/>
      <c r="E259" s="118">
        <f>IF(ISBLANK($B259),0,VLOOKUP($B259,Listen!$C$4:$E$47,2,FALSE))</f>
        <v>0</v>
      </c>
      <c r="F259" s="118">
        <f>IF(ISBLANK($B259),0,VLOOKUP($B259,Listen!$C$4:$E$47,3,FALSE))</f>
        <v>0</v>
      </c>
      <c r="G259" s="175">
        <f t="shared" si="21"/>
        <v>0</v>
      </c>
      <c r="H259" s="175">
        <f t="shared" si="21"/>
        <v>0</v>
      </c>
      <c r="I259" s="175">
        <f t="shared" si="21"/>
        <v>0</v>
      </c>
      <c r="J259" s="175">
        <f t="shared" si="21"/>
        <v>0</v>
      </c>
      <c r="K259" s="175">
        <f t="shared" si="21"/>
        <v>0</v>
      </c>
      <c r="L259" s="175">
        <f t="shared" si="21"/>
        <v>0</v>
      </c>
      <c r="M259" s="175">
        <f t="shared" si="23"/>
        <v>0</v>
      </c>
      <c r="N259" s="175">
        <f t="shared" si="22"/>
        <v>0</v>
      </c>
      <c r="O259" s="175">
        <f t="shared" si="22"/>
        <v>0</v>
      </c>
      <c r="P259" s="175">
        <f t="shared" si="22"/>
        <v>0</v>
      </c>
      <c r="Q259" s="175">
        <f t="shared" si="22"/>
        <v>0</v>
      </c>
      <c r="R259" s="175">
        <f t="shared" si="22"/>
        <v>0</v>
      </c>
      <c r="S259" s="175">
        <f t="shared" si="22"/>
        <v>0</v>
      </c>
      <c r="T259" s="175">
        <f t="shared" si="22"/>
        <v>0</v>
      </c>
      <c r="U259" s="175">
        <f t="shared" si="22"/>
        <v>0</v>
      </c>
      <c r="V259" s="175">
        <f t="shared" si="22"/>
        <v>0</v>
      </c>
      <c r="W259" s="175">
        <f t="shared" si="22"/>
        <v>0</v>
      </c>
      <c r="X259" s="175">
        <f t="shared" si="22"/>
        <v>0</v>
      </c>
    </row>
    <row r="260" spans="2:24" ht="15" customHeight="1">
      <c r="B260" s="170"/>
      <c r="C260" s="172"/>
      <c r="D260" s="173"/>
      <c r="E260" s="118">
        <f>IF(ISBLANK($B260),0,VLOOKUP($B260,Listen!$C$4:$E$47,2,FALSE))</f>
        <v>0</v>
      </c>
      <c r="F260" s="118">
        <f>IF(ISBLANK($B260),0,VLOOKUP($B260,Listen!$C$4:$E$47,3,FALSE))</f>
        <v>0</v>
      </c>
      <c r="G260" s="175">
        <f t="shared" si="21"/>
        <v>0</v>
      </c>
      <c r="H260" s="175">
        <f t="shared" si="21"/>
        <v>0</v>
      </c>
      <c r="I260" s="175">
        <f t="shared" si="21"/>
        <v>0</v>
      </c>
      <c r="J260" s="175">
        <f t="shared" si="21"/>
        <v>0</v>
      </c>
      <c r="K260" s="175">
        <f t="shared" si="21"/>
        <v>0</v>
      </c>
      <c r="L260" s="175">
        <f t="shared" si="21"/>
        <v>0</v>
      </c>
      <c r="M260" s="175">
        <f t="shared" si="23"/>
        <v>0</v>
      </c>
      <c r="N260" s="175">
        <f t="shared" si="22"/>
        <v>0</v>
      </c>
      <c r="O260" s="175">
        <f t="shared" si="22"/>
        <v>0</v>
      </c>
      <c r="P260" s="175">
        <f t="shared" si="22"/>
        <v>0</v>
      </c>
      <c r="Q260" s="175">
        <f t="shared" si="22"/>
        <v>0</v>
      </c>
      <c r="R260" s="175">
        <f t="shared" si="22"/>
        <v>0</v>
      </c>
      <c r="S260" s="175">
        <f t="shared" si="22"/>
        <v>0</v>
      </c>
      <c r="T260" s="175">
        <f t="shared" si="22"/>
        <v>0</v>
      </c>
      <c r="U260" s="175">
        <f t="shared" si="22"/>
        <v>0</v>
      </c>
      <c r="V260" s="175">
        <f t="shared" si="22"/>
        <v>0</v>
      </c>
      <c r="W260" s="175">
        <f t="shared" si="22"/>
        <v>0</v>
      </c>
      <c r="X260" s="175">
        <f t="shared" si="22"/>
        <v>0</v>
      </c>
    </row>
    <row r="261" spans="2:24" ht="15" customHeight="1">
      <c r="B261" s="170"/>
      <c r="C261" s="172"/>
      <c r="D261" s="173"/>
      <c r="E261" s="118">
        <f>IF(ISBLANK($B261),0,VLOOKUP($B261,Listen!$C$4:$E$47,2,FALSE))</f>
        <v>0</v>
      </c>
      <c r="F261" s="118">
        <f>IF(ISBLANK($B261),0,VLOOKUP($B261,Listen!$C$4:$E$47,3,FALSE))</f>
        <v>0</v>
      </c>
      <c r="G261" s="175">
        <f t="shared" si="21"/>
        <v>0</v>
      </c>
      <c r="H261" s="175">
        <f t="shared" si="21"/>
        <v>0</v>
      </c>
      <c r="I261" s="175">
        <f t="shared" si="21"/>
        <v>0</v>
      </c>
      <c r="J261" s="175">
        <f t="shared" si="21"/>
        <v>0</v>
      </c>
      <c r="K261" s="175">
        <f t="shared" si="21"/>
        <v>0</v>
      </c>
      <c r="L261" s="175">
        <f t="shared" si="21"/>
        <v>0</v>
      </c>
      <c r="M261" s="175">
        <f t="shared" si="23"/>
        <v>0</v>
      </c>
      <c r="N261" s="175">
        <f t="shared" si="22"/>
        <v>0</v>
      </c>
      <c r="O261" s="175">
        <f t="shared" si="22"/>
        <v>0</v>
      </c>
      <c r="P261" s="175">
        <f t="shared" si="22"/>
        <v>0</v>
      </c>
      <c r="Q261" s="175">
        <f t="shared" si="22"/>
        <v>0</v>
      </c>
      <c r="R261" s="175">
        <f t="shared" si="22"/>
        <v>0</v>
      </c>
      <c r="S261" s="175">
        <f t="shared" si="22"/>
        <v>0</v>
      </c>
      <c r="T261" s="175">
        <f t="shared" si="22"/>
        <v>0</v>
      </c>
      <c r="U261" s="175">
        <f t="shared" si="22"/>
        <v>0</v>
      </c>
      <c r="V261" s="175">
        <f t="shared" si="22"/>
        <v>0</v>
      </c>
      <c r="W261" s="175">
        <f t="shared" si="22"/>
        <v>0</v>
      </c>
      <c r="X261" s="175">
        <f t="shared" si="22"/>
        <v>0</v>
      </c>
    </row>
    <row r="262" spans="2:24" ht="15" customHeight="1">
      <c r="B262" s="170"/>
      <c r="C262" s="172"/>
      <c r="D262" s="173"/>
      <c r="E262" s="118">
        <f>IF(ISBLANK($B262),0,VLOOKUP($B262,Listen!$C$4:$E$47,2,FALSE))</f>
        <v>0</v>
      </c>
      <c r="F262" s="118">
        <f>IF(ISBLANK($B262),0,VLOOKUP($B262,Listen!$C$4:$E$47,3,FALSE))</f>
        <v>0</v>
      </c>
      <c r="G262" s="175">
        <f t="shared" si="21"/>
        <v>0</v>
      </c>
      <c r="H262" s="175">
        <f t="shared" si="21"/>
        <v>0</v>
      </c>
      <c r="I262" s="175">
        <f t="shared" si="21"/>
        <v>0</v>
      </c>
      <c r="J262" s="175">
        <f t="shared" si="21"/>
        <v>0</v>
      </c>
      <c r="K262" s="175">
        <f t="shared" si="21"/>
        <v>0</v>
      </c>
      <c r="L262" s="175">
        <f t="shared" si="21"/>
        <v>0</v>
      </c>
      <c r="M262" s="175">
        <f t="shared" si="23"/>
        <v>0</v>
      </c>
      <c r="N262" s="175">
        <f t="shared" si="22"/>
        <v>0</v>
      </c>
      <c r="O262" s="175">
        <f t="shared" si="22"/>
        <v>0</v>
      </c>
      <c r="P262" s="175">
        <f t="shared" si="22"/>
        <v>0</v>
      </c>
      <c r="Q262" s="175">
        <f t="shared" si="22"/>
        <v>0</v>
      </c>
      <c r="R262" s="175">
        <f t="shared" si="22"/>
        <v>0</v>
      </c>
      <c r="S262" s="175">
        <f t="shared" si="22"/>
        <v>0</v>
      </c>
      <c r="T262" s="175">
        <f t="shared" si="22"/>
        <v>0</v>
      </c>
      <c r="U262" s="175">
        <f t="shared" si="22"/>
        <v>0</v>
      </c>
      <c r="V262" s="175">
        <f t="shared" si="22"/>
        <v>0</v>
      </c>
      <c r="W262" s="175">
        <f t="shared" si="22"/>
        <v>0</v>
      </c>
      <c r="X262" s="175">
        <f t="shared" si="22"/>
        <v>0</v>
      </c>
    </row>
    <row r="263" spans="2:24" ht="15" customHeight="1">
      <c r="B263" s="170"/>
      <c r="C263" s="172"/>
      <c r="D263" s="173"/>
      <c r="E263" s="118">
        <f>IF(ISBLANK($B263),0,VLOOKUP($B263,Listen!$C$4:$E$47,2,FALSE))</f>
        <v>0</v>
      </c>
      <c r="F263" s="118">
        <f>IF(ISBLANK($B263),0,VLOOKUP($B263,Listen!$C$4:$E$47,3,FALSE))</f>
        <v>0</v>
      </c>
      <c r="G263" s="175">
        <f t="shared" si="21"/>
        <v>0</v>
      </c>
      <c r="H263" s="175">
        <f t="shared" si="21"/>
        <v>0</v>
      </c>
      <c r="I263" s="175">
        <f t="shared" si="21"/>
        <v>0</v>
      </c>
      <c r="J263" s="175">
        <f t="shared" si="21"/>
        <v>0</v>
      </c>
      <c r="K263" s="175">
        <f t="shared" si="21"/>
        <v>0</v>
      </c>
      <c r="L263" s="175">
        <f t="shared" si="21"/>
        <v>0</v>
      </c>
      <c r="M263" s="175">
        <f t="shared" si="23"/>
        <v>0</v>
      </c>
      <c r="N263" s="175">
        <f t="shared" si="22"/>
        <v>0</v>
      </c>
      <c r="O263" s="175">
        <f t="shared" si="22"/>
        <v>0</v>
      </c>
      <c r="P263" s="175">
        <f t="shared" si="22"/>
        <v>0</v>
      </c>
      <c r="Q263" s="175">
        <f t="shared" si="22"/>
        <v>0</v>
      </c>
      <c r="R263" s="175">
        <f t="shared" si="22"/>
        <v>0</v>
      </c>
      <c r="S263" s="175">
        <f t="shared" si="22"/>
        <v>0</v>
      </c>
      <c r="T263" s="175">
        <f t="shared" si="22"/>
        <v>0</v>
      </c>
      <c r="U263" s="175">
        <f t="shared" si="22"/>
        <v>0</v>
      </c>
      <c r="V263" s="175">
        <f t="shared" si="22"/>
        <v>0</v>
      </c>
      <c r="W263" s="175">
        <f t="shared" si="22"/>
        <v>0</v>
      </c>
      <c r="X263" s="175">
        <f t="shared" si="22"/>
        <v>0</v>
      </c>
    </row>
    <row r="264" spans="2:24" ht="15" customHeight="1">
      <c r="B264" s="170"/>
      <c r="C264" s="172"/>
      <c r="D264" s="173"/>
      <c r="E264" s="118">
        <f>IF(ISBLANK($B264),0,VLOOKUP($B264,Listen!$C$4:$E$47,2,FALSE))</f>
        <v>0</v>
      </c>
      <c r="F264" s="118">
        <f>IF(ISBLANK($B264),0,VLOOKUP($B264,Listen!$C$4:$E$47,3,FALSE))</f>
        <v>0</v>
      </c>
      <c r="G264" s="175">
        <f t="shared" si="21"/>
        <v>0</v>
      </c>
      <c r="H264" s="175">
        <f t="shared" si="21"/>
        <v>0</v>
      </c>
      <c r="I264" s="175">
        <f t="shared" si="21"/>
        <v>0</v>
      </c>
      <c r="J264" s="175">
        <f t="shared" si="21"/>
        <v>0</v>
      </c>
      <c r="K264" s="175">
        <f t="shared" si="21"/>
        <v>0</v>
      </c>
      <c r="L264" s="175">
        <f t="shared" si="21"/>
        <v>0</v>
      </c>
      <c r="M264" s="175">
        <f t="shared" si="23"/>
        <v>0</v>
      </c>
      <c r="N264" s="175">
        <f t="shared" si="22"/>
        <v>0</v>
      </c>
      <c r="O264" s="175">
        <f t="shared" si="22"/>
        <v>0</v>
      </c>
      <c r="P264" s="175">
        <f t="shared" si="22"/>
        <v>0</v>
      </c>
      <c r="Q264" s="175">
        <f t="shared" si="22"/>
        <v>0</v>
      </c>
      <c r="R264" s="175">
        <f t="shared" si="22"/>
        <v>0</v>
      </c>
      <c r="S264" s="175">
        <f t="shared" si="22"/>
        <v>0</v>
      </c>
      <c r="T264" s="175">
        <f t="shared" si="22"/>
        <v>0</v>
      </c>
      <c r="U264" s="175">
        <f t="shared" si="22"/>
        <v>0</v>
      </c>
      <c r="V264" s="175">
        <f t="shared" si="22"/>
        <v>0</v>
      </c>
      <c r="W264" s="175">
        <f t="shared" si="22"/>
        <v>0</v>
      </c>
      <c r="X264" s="175">
        <f t="shared" si="22"/>
        <v>0</v>
      </c>
    </row>
    <row r="265" spans="2:24" ht="15" customHeight="1">
      <c r="B265" s="170"/>
      <c r="C265" s="172"/>
      <c r="D265" s="173"/>
      <c r="E265" s="118">
        <f>IF(ISBLANK($B265),0,VLOOKUP($B265,Listen!$C$4:$E$47,2,FALSE))</f>
        <v>0</v>
      </c>
      <c r="F265" s="118">
        <f>IF(ISBLANK($B265),0,VLOOKUP($B265,Listen!$C$4:$E$47,3,FALSE))</f>
        <v>0</v>
      </c>
      <c r="G265" s="175">
        <f t="shared" si="21"/>
        <v>0</v>
      </c>
      <c r="H265" s="175">
        <f t="shared" si="21"/>
        <v>0</v>
      </c>
      <c r="I265" s="175">
        <f t="shared" si="21"/>
        <v>0</v>
      </c>
      <c r="J265" s="175">
        <f t="shared" si="21"/>
        <v>0</v>
      </c>
      <c r="K265" s="175">
        <f t="shared" si="21"/>
        <v>0</v>
      </c>
      <c r="L265" s="175">
        <f t="shared" si="21"/>
        <v>0</v>
      </c>
      <c r="M265" s="175">
        <f t="shared" si="23"/>
        <v>0</v>
      </c>
      <c r="N265" s="175">
        <f t="shared" si="22"/>
        <v>0</v>
      </c>
      <c r="O265" s="175">
        <f t="shared" si="22"/>
        <v>0</v>
      </c>
      <c r="P265" s="175">
        <f t="shared" si="22"/>
        <v>0</v>
      </c>
      <c r="Q265" s="175">
        <f t="shared" si="22"/>
        <v>0</v>
      </c>
      <c r="R265" s="175">
        <f t="shared" si="22"/>
        <v>0</v>
      </c>
      <c r="S265" s="175">
        <f t="shared" si="22"/>
        <v>0</v>
      </c>
      <c r="T265" s="175">
        <f t="shared" si="22"/>
        <v>0</v>
      </c>
      <c r="U265" s="175">
        <f t="shared" si="22"/>
        <v>0</v>
      </c>
      <c r="V265" s="175">
        <f t="shared" si="22"/>
        <v>0</v>
      </c>
      <c r="W265" s="175">
        <f t="shared" si="22"/>
        <v>0</v>
      </c>
      <c r="X265" s="175">
        <f t="shared" si="22"/>
        <v>0</v>
      </c>
    </row>
    <row r="266" spans="2:24" ht="15" customHeight="1">
      <c r="B266" s="170"/>
      <c r="C266" s="172"/>
      <c r="D266" s="173"/>
      <c r="E266" s="118">
        <f>IF(ISBLANK($B266),0,VLOOKUP($B266,Listen!$C$4:$E$47,2,FALSE))</f>
        <v>0</v>
      </c>
      <c r="F266" s="118">
        <f>IF(ISBLANK($B266),0,VLOOKUP($B266,Listen!$C$4:$E$47,3,FALSE))</f>
        <v>0</v>
      </c>
      <c r="G266" s="175">
        <f t="shared" si="21"/>
        <v>0</v>
      </c>
      <c r="H266" s="175">
        <f t="shared" si="21"/>
        <v>0</v>
      </c>
      <c r="I266" s="175">
        <f t="shared" si="21"/>
        <v>0</v>
      </c>
      <c r="J266" s="175">
        <f t="shared" si="21"/>
        <v>0</v>
      </c>
      <c r="K266" s="175">
        <f t="shared" si="21"/>
        <v>0</v>
      </c>
      <c r="L266" s="175">
        <f t="shared" si="21"/>
        <v>0</v>
      </c>
      <c r="M266" s="175">
        <f t="shared" si="23"/>
        <v>0</v>
      </c>
      <c r="N266" s="175">
        <f t="shared" si="22"/>
        <v>0</v>
      </c>
      <c r="O266" s="175">
        <f t="shared" si="22"/>
        <v>0</v>
      </c>
      <c r="P266" s="175">
        <f t="shared" si="22"/>
        <v>0</v>
      </c>
      <c r="Q266" s="175">
        <f t="shared" si="22"/>
        <v>0</v>
      </c>
      <c r="R266" s="175">
        <f t="shared" si="22"/>
        <v>0</v>
      </c>
      <c r="S266" s="175">
        <f t="shared" si="22"/>
        <v>0</v>
      </c>
      <c r="T266" s="175">
        <f t="shared" si="22"/>
        <v>0</v>
      </c>
      <c r="U266" s="175">
        <f t="shared" si="22"/>
        <v>0</v>
      </c>
      <c r="V266" s="175">
        <f t="shared" si="22"/>
        <v>0</v>
      </c>
      <c r="W266" s="175">
        <f t="shared" si="22"/>
        <v>0</v>
      </c>
      <c r="X266" s="175">
        <f t="shared" si="22"/>
        <v>0</v>
      </c>
    </row>
    <row r="267" spans="2:24" ht="15" customHeight="1">
      <c r="B267" s="170"/>
      <c r="C267" s="172"/>
      <c r="D267" s="173"/>
      <c r="E267" s="118">
        <f>IF(ISBLANK($B267),0,VLOOKUP($B267,Listen!$C$4:$E$47,2,FALSE))</f>
        <v>0</v>
      </c>
      <c r="F267" s="118">
        <f>IF(ISBLANK($B267),0,VLOOKUP($B267,Listen!$C$4:$E$47,3,FALSE))</f>
        <v>0</v>
      </c>
      <c r="G267" s="175">
        <f t="shared" si="21"/>
        <v>0</v>
      </c>
      <c r="H267" s="175">
        <f t="shared" si="21"/>
        <v>0</v>
      </c>
      <c r="I267" s="175">
        <f t="shared" si="21"/>
        <v>0</v>
      </c>
      <c r="J267" s="175">
        <f t="shared" si="21"/>
        <v>0</v>
      </c>
      <c r="K267" s="175">
        <f t="shared" si="21"/>
        <v>0</v>
      </c>
      <c r="L267" s="175">
        <f t="shared" si="21"/>
        <v>0</v>
      </c>
      <c r="M267" s="175">
        <f t="shared" si="23"/>
        <v>0</v>
      </c>
      <c r="N267" s="175">
        <f t="shared" si="22"/>
        <v>0</v>
      </c>
      <c r="O267" s="175">
        <f t="shared" si="22"/>
        <v>0</v>
      </c>
      <c r="P267" s="175">
        <f t="shared" si="22"/>
        <v>0</v>
      </c>
      <c r="Q267" s="175">
        <f t="shared" ref="N267:X290" si="24">$E267</f>
        <v>0</v>
      </c>
      <c r="R267" s="175">
        <f t="shared" si="24"/>
        <v>0</v>
      </c>
      <c r="S267" s="175">
        <f t="shared" si="24"/>
        <v>0</v>
      </c>
      <c r="T267" s="175">
        <f t="shared" si="24"/>
        <v>0</v>
      </c>
      <c r="U267" s="175">
        <f t="shared" si="24"/>
        <v>0</v>
      </c>
      <c r="V267" s="175">
        <f t="shared" si="24"/>
        <v>0</v>
      </c>
      <c r="W267" s="175">
        <f t="shared" si="24"/>
        <v>0</v>
      </c>
      <c r="X267" s="175">
        <f t="shared" si="24"/>
        <v>0</v>
      </c>
    </row>
    <row r="268" spans="2:24" ht="15" customHeight="1">
      <c r="B268" s="170"/>
      <c r="C268" s="172"/>
      <c r="D268" s="173"/>
      <c r="E268" s="118">
        <f>IF(ISBLANK($B268),0,VLOOKUP($B268,Listen!$C$4:$E$47,2,FALSE))</f>
        <v>0</v>
      </c>
      <c r="F268" s="118">
        <f>IF(ISBLANK($B268),0,VLOOKUP($B268,Listen!$C$4:$E$47,3,FALSE))</f>
        <v>0</v>
      </c>
      <c r="G268" s="175">
        <f t="shared" si="21"/>
        <v>0</v>
      </c>
      <c r="H268" s="175">
        <f t="shared" si="21"/>
        <v>0</v>
      </c>
      <c r="I268" s="175">
        <f t="shared" si="21"/>
        <v>0</v>
      </c>
      <c r="J268" s="175">
        <f t="shared" si="21"/>
        <v>0</v>
      </c>
      <c r="K268" s="175">
        <f t="shared" si="21"/>
        <v>0</v>
      </c>
      <c r="L268" s="175">
        <f t="shared" si="21"/>
        <v>0</v>
      </c>
      <c r="M268" s="175">
        <f t="shared" si="23"/>
        <v>0</v>
      </c>
      <c r="N268" s="175">
        <f t="shared" si="24"/>
        <v>0</v>
      </c>
      <c r="O268" s="175">
        <f t="shared" si="24"/>
        <v>0</v>
      </c>
      <c r="P268" s="175">
        <f t="shared" si="24"/>
        <v>0</v>
      </c>
      <c r="Q268" s="175">
        <f t="shared" si="24"/>
        <v>0</v>
      </c>
      <c r="R268" s="175">
        <f t="shared" si="24"/>
        <v>0</v>
      </c>
      <c r="S268" s="175">
        <f t="shared" si="24"/>
        <v>0</v>
      </c>
      <c r="T268" s="175">
        <f t="shared" si="24"/>
        <v>0</v>
      </c>
      <c r="U268" s="175">
        <f t="shared" si="24"/>
        <v>0</v>
      </c>
      <c r="V268" s="175">
        <f t="shared" si="24"/>
        <v>0</v>
      </c>
      <c r="W268" s="175">
        <f t="shared" si="24"/>
        <v>0</v>
      </c>
      <c r="X268" s="175">
        <f t="shared" si="24"/>
        <v>0</v>
      </c>
    </row>
    <row r="269" spans="2:24" ht="15" customHeight="1">
      <c r="B269" s="170"/>
      <c r="C269" s="172"/>
      <c r="D269" s="173"/>
      <c r="E269" s="118">
        <f>IF(ISBLANK($B269),0,VLOOKUP($B269,Listen!$C$4:$E$47,2,FALSE))</f>
        <v>0</v>
      </c>
      <c r="F269" s="118">
        <f>IF(ISBLANK($B269),0,VLOOKUP($B269,Listen!$C$4:$E$47,3,FALSE))</f>
        <v>0</v>
      </c>
      <c r="G269" s="175">
        <f t="shared" si="21"/>
        <v>0</v>
      </c>
      <c r="H269" s="175">
        <f t="shared" si="21"/>
        <v>0</v>
      </c>
      <c r="I269" s="175">
        <f t="shared" si="21"/>
        <v>0</v>
      </c>
      <c r="J269" s="175">
        <f t="shared" si="21"/>
        <v>0</v>
      </c>
      <c r="K269" s="175">
        <f t="shared" si="21"/>
        <v>0</v>
      </c>
      <c r="L269" s="175">
        <f t="shared" si="21"/>
        <v>0</v>
      </c>
      <c r="M269" s="175">
        <f t="shared" si="23"/>
        <v>0</v>
      </c>
      <c r="N269" s="175">
        <f t="shared" si="24"/>
        <v>0</v>
      </c>
      <c r="O269" s="175">
        <f t="shared" si="24"/>
        <v>0</v>
      </c>
      <c r="P269" s="175">
        <f t="shared" si="24"/>
        <v>0</v>
      </c>
      <c r="Q269" s="175">
        <f t="shared" si="24"/>
        <v>0</v>
      </c>
      <c r="R269" s="175">
        <f t="shared" si="24"/>
        <v>0</v>
      </c>
      <c r="S269" s="175">
        <f t="shared" si="24"/>
        <v>0</v>
      </c>
      <c r="T269" s="175">
        <f t="shared" si="24"/>
        <v>0</v>
      </c>
      <c r="U269" s="175">
        <f t="shared" si="24"/>
        <v>0</v>
      </c>
      <c r="V269" s="175">
        <f t="shared" si="24"/>
        <v>0</v>
      </c>
      <c r="W269" s="175">
        <f t="shared" si="24"/>
        <v>0</v>
      </c>
      <c r="X269" s="175">
        <f t="shared" si="24"/>
        <v>0</v>
      </c>
    </row>
    <row r="270" spans="2:24" ht="15" customHeight="1">
      <c r="B270" s="170"/>
      <c r="C270" s="172"/>
      <c r="D270" s="173"/>
      <c r="E270" s="118">
        <f>IF(ISBLANK($B270),0,VLOOKUP($B270,Listen!$C$4:$E$47,2,FALSE))</f>
        <v>0</v>
      </c>
      <c r="F270" s="118">
        <f>IF(ISBLANK($B270),0,VLOOKUP($B270,Listen!$C$4:$E$47,3,FALSE))</f>
        <v>0</v>
      </c>
      <c r="G270" s="175">
        <f t="shared" si="21"/>
        <v>0</v>
      </c>
      <c r="H270" s="175">
        <f t="shared" si="21"/>
        <v>0</v>
      </c>
      <c r="I270" s="175">
        <f t="shared" si="21"/>
        <v>0</v>
      </c>
      <c r="J270" s="175">
        <f t="shared" si="21"/>
        <v>0</v>
      </c>
      <c r="K270" s="175">
        <f t="shared" si="21"/>
        <v>0</v>
      </c>
      <c r="L270" s="175">
        <f t="shared" si="21"/>
        <v>0</v>
      </c>
      <c r="M270" s="175">
        <f t="shared" si="23"/>
        <v>0</v>
      </c>
      <c r="N270" s="175">
        <f t="shared" si="24"/>
        <v>0</v>
      </c>
      <c r="O270" s="175">
        <f t="shared" si="24"/>
        <v>0</v>
      </c>
      <c r="P270" s="175">
        <f t="shared" si="24"/>
        <v>0</v>
      </c>
      <c r="Q270" s="175">
        <f t="shared" si="24"/>
        <v>0</v>
      </c>
      <c r="R270" s="175">
        <f t="shared" si="24"/>
        <v>0</v>
      </c>
      <c r="S270" s="175">
        <f t="shared" si="24"/>
        <v>0</v>
      </c>
      <c r="T270" s="175">
        <f t="shared" si="24"/>
        <v>0</v>
      </c>
      <c r="U270" s="175">
        <f t="shared" si="24"/>
        <v>0</v>
      </c>
      <c r="V270" s="175">
        <f t="shared" si="24"/>
        <v>0</v>
      </c>
      <c r="W270" s="175">
        <f t="shared" si="24"/>
        <v>0</v>
      </c>
      <c r="X270" s="175">
        <f t="shared" si="24"/>
        <v>0</v>
      </c>
    </row>
    <row r="271" spans="2:24" ht="15" customHeight="1">
      <c r="B271" s="170"/>
      <c r="C271" s="172"/>
      <c r="D271" s="173"/>
      <c r="E271" s="118">
        <f>IF(ISBLANK($B271),0,VLOOKUP($B271,Listen!$C$4:$E$47,2,FALSE))</f>
        <v>0</v>
      </c>
      <c r="F271" s="118">
        <f>IF(ISBLANK($B271),0,VLOOKUP($B271,Listen!$C$4:$E$47,3,FALSE))</f>
        <v>0</v>
      </c>
      <c r="G271" s="175">
        <f t="shared" si="21"/>
        <v>0</v>
      </c>
      <c r="H271" s="175">
        <f t="shared" si="21"/>
        <v>0</v>
      </c>
      <c r="I271" s="175">
        <f t="shared" si="21"/>
        <v>0</v>
      </c>
      <c r="J271" s="175">
        <f t="shared" si="21"/>
        <v>0</v>
      </c>
      <c r="K271" s="175">
        <f t="shared" si="21"/>
        <v>0</v>
      </c>
      <c r="L271" s="175">
        <f t="shared" si="21"/>
        <v>0</v>
      </c>
      <c r="M271" s="175">
        <f t="shared" si="23"/>
        <v>0</v>
      </c>
      <c r="N271" s="175">
        <f t="shared" si="24"/>
        <v>0</v>
      </c>
      <c r="O271" s="175">
        <f t="shared" si="24"/>
        <v>0</v>
      </c>
      <c r="P271" s="175">
        <f t="shared" si="24"/>
        <v>0</v>
      </c>
      <c r="Q271" s="175">
        <f t="shared" si="24"/>
        <v>0</v>
      </c>
      <c r="R271" s="175">
        <f t="shared" si="24"/>
        <v>0</v>
      </c>
      <c r="S271" s="175">
        <f t="shared" si="24"/>
        <v>0</v>
      </c>
      <c r="T271" s="175">
        <f t="shared" si="24"/>
        <v>0</v>
      </c>
      <c r="U271" s="175">
        <f t="shared" si="24"/>
        <v>0</v>
      </c>
      <c r="V271" s="175">
        <f t="shared" si="24"/>
        <v>0</v>
      </c>
      <c r="W271" s="175">
        <f t="shared" si="24"/>
        <v>0</v>
      </c>
      <c r="X271" s="175">
        <f t="shared" si="24"/>
        <v>0</v>
      </c>
    </row>
    <row r="272" spans="2:24" ht="15" customHeight="1">
      <c r="B272" s="170"/>
      <c r="C272" s="172"/>
      <c r="D272" s="173"/>
      <c r="E272" s="118">
        <f>IF(ISBLANK($B272),0,VLOOKUP($B272,Listen!$C$4:$E$47,2,FALSE))</f>
        <v>0</v>
      </c>
      <c r="F272" s="118">
        <f>IF(ISBLANK($B272),0,VLOOKUP($B272,Listen!$C$4:$E$47,3,FALSE))</f>
        <v>0</v>
      </c>
      <c r="G272" s="175">
        <f t="shared" si="21"/>
        <v>0</v>
      </c>
      <c r="H272" s="175">
        <f t="shared" si="21"/>
        <v>0</v>
      </c>
      <c r="I272" s="175">
        <f t="shared" si="21"/>
        <v>0</v>
      </c>
      <c r="J272" s="175">
        <f t="shared" si="21"/>
        <v>0</v>
      </c>
      <c r="K272" s="175">
        <f t="shared" si="21"/>
        <v>0</v>
      </c>
      <c r="L272" s="175">
        <f t="shared" si="21"/>
        <v>0</v>
      </c>
      <c r="M272" s="175">
        <f t="shared" si="23"/>
        <v>0</v>
      </c>
      <c r="N272" s="175">
        <f t="shared" si="24"/>
        <v>0</v>
      </c>
      <c r="O272" s="175">
        <f t="shared" si="24"/>
        <v>0</v>
      </c>
      <c r="P272" s="175">
        <f t="shared" si="24"/>
        <v>0</v>
      </c>
      <c r="Q272" s="175">
        <f t="shared" si="24"/>
        <v>0</v>
      </c>
      <c r="R272" s="175">
        <f t="shared" si="24"/>
        <v>0</v>
      </c>
      <c r="S272" s="175">
        <f t="shared" si="24"/>
        <v>0</v>
      </c>
      <c r="T272" s="175">
        <f t="shared" si="24"/>
        <v>0</v>
      </c>
      <c r="U272" s="175">
        <f t="shared" si="24"/>
        <v>0</v>
      </c>
      <c r="V272" s="175">
        <f t="shared" si="24"/>
        <v>0</v>
      </c>
      <c r="W272" s="175">
        <f t="shared" si="24"/>
        <v>0</v>
      </c>
      <c r="X272" s="175">
        <f t="shared" si="24"/>
        <v>0</v>
      </c>
    </row>
    <row r="273" spans="2:24" ht="15" customHeight="1">
      <c r="B273" s="170"/>
      <c r="C273" s="172"/>
      <c r="D273" s="173"/>
      <c r="E273" s="118">
        <f>IF(ISBLANK($B273),0,VLOOKUP($B273,Listen!$C$4:$E$47,2,FALSE))</f>
        <v>0</v>
      </c>
      <c r="F273" s="118">
        <f>IF(ISBLANK($B273),0,VLOOKUP($B273,Listen!$C$4:$E$47,3,FALSE))</f>
        <v>0</v>
      </c>
      <c r="G273" s="175">
        <f t="shared" si="21"/>
        <v>0</v>
      </c>
      <c r="H273" s="175">
        <f t="shared" si="21"/>
        <v>0</v>
      </c>
      <c r="I273" s="175">
        <f t="shared" si="21"/>
        <v>0</v>
      </c>
      <c r="J273" s="175">
        <f t="shared" si="21"/>
        <v>0</v>
      </c>
      <c r="K273" s="175">
        <f t="shared" si="21"/>
        <v>0</v>
      </c>
      <c r="L273" s="175">
        <f t="shared" si="21"/>
        <v>0</v>
      </c>
      <c r="M273" s="175">
        <f t="shared" si="23"/>
        <v>0</v>
      </c>
      <c r="N273" s="175">
        <f t="shared" si="24"/>
        <v>0</v>
      </c>
      <c r="O273" s="175">
        <f t="shared" si="24"/>
        <v>0</v>
      </c>
      <c r="P273" s="175">
        <f t="shared" si="24"/>
        <v>0</v>
      </c>
      <c r="Q273" s="175">
        <f t="shared" si="24"/>
        <v>0</v>
      </c>
      <c r="R273" s="175">
        <f t="shared" si="24"/>
        <v>0</v>
      </c>
      <c r="S273" s="175">
        <f t="shared" si="24"/>
        <v>0</v>
      </c>
      <c r="T273" s="175">
        <f t="shared" si="24"/>
        <v>0</v>
      </c>
      <c r="U273" s="175">
        <f t="shared" si="24"/>
        <v>0</v>
      </c>
      <c r="V273" s="175">
        <f t="shared" si="24"/>
        <v>0</v>
      </c>
      <c r="W273" s="175">
        <f t="shared" si="24"/>
        <v>0</v>
      </c>
      <c r="X273" s="175">
        <f t="shared" si="24"/>
        <v>0</v>
      </c>
    </row>
    <row r="274" spans="2:24" ht="15" customHeight="1">
      <c r="B274" s="170"/>
      <c r="C274" s="172"/>
      <c r="D274" s="173"/>
      <c r="E274" s="118">
        <f>IF(ISBLANK($B274),0,VLOOKUP($B274,Listen!$C$4:$E$47,2,FALSE))</f>
        <v>0</v>
      </c>
      <c r="F274" s="118">
        <f>IF(ISBLANK($B274),0,VLOOKUP($B274,Listen!$C$4:$E$47,3,FALSE))</f>
        <v>0</v>
      </c>
      <c r="G274" s="175">
        <f t="shared" si="21"/>
        <v>0</v>
      </c>
      <c r="H274" s="175">
        <f t="shared" si="21"/>
        <v>0</v>
      </c>
      <c r="I274" s="175">
        <f t="shared" si="21"/>
        <v>0</v>
      </c>
      <c r="J274" s="175">
        <f t="shared" si="21"/>
        <v>0</v>
      </c>
      <c r="K274" s="175">
        <f t="shared" si="21"/>
        <v>0</v>
      </c>
      <c r="L274" s="175">
        <f t="shared" si="21"/>
        <v>0</v>
      </c>
      <c r="M274" s="175">
        <f t="shared" si="23"/>
        <v>0</v>
      </c>
      <c r="N274" s="175">
        <f t="shared" si="24"/>
        <v>0</v>
      </c>
      <c r="O274" s="175">
        <f t="shared" si="24"/>
        <v>0</v>
      </c>
      <c r="P274" s="175">
        <f t="shared" si="24"/>
        <v>0</v>
      </c>
      <c r="Q274" s="175">
        <f t="shared" si="24"/>
        <v>0</v>
      </c>
      <c r="R274" s="175">
        <f t="shared" si="24"/>
        <v>0</v>
      </c>
      <c r="S274" s="175">
        <f t="shared" si="24"/>
        <v>0</v>
      </c>
      <c r="T274" s="175">
        <f t="shared" si="24"/>
        <v>0</v>
      </c>
      <c r="U274" s="175">
        <f t="shared" si="24"/>
        <v>0</v>
      </c>
      <c r="V274" s="175">
        <f t="shared" si="24"/>
        <v>0</v>
      </c>
      <c r="W274" s="175">
        <f t="shared" si="24"/>
        <v>0</v>
      </c>
      <c r="X274" s="175">
        <f t="shared" si="24"/>
        <v>0</v>
      </c>
    </row>
    <row r="275" spans="2:24" ht="15" customHeight="1">
      <c r="B275" s="170"/>
      <c r="C275" s="172"/>
      <c r="D275" s="173"/>
      <c r="E275" s="118">
        <f>IF(ISBLANK($B275),0,VLOOKUP($B275,Listen!$C$4:$E$47,2,FALSE))</f>
        <v>0</v>
      </c>
      <c r="F275" s="118">
        <f>IF(ISBLANK($B275),0,VLOOKUP($B275,Listen!$C$4:$E$47,3,FALSE))</f>
        <v>0</v>
      </c>
      <c r="G275" s="175">
        <f t="shared" si="21"/>
        <v>0</v>
      </c>
      <c r="H275" s="175">
        <f t="shared" si="21"/>
        <v>0</v>
      </c>
      <c r="I275" s="175">
        <f t="shared" si="21"/>
        <v>0</v>
      </c>
      <c r="J275" s="175">
        <f t="shared" si="21"/>
        <v>0</v>
      </c>
      <c r="K275" s="175">
        <f t="shared" si="21"/>
        <v>0</v>
      </c>
      <c r="L275" s="175">
        <f t="shared" si="21"/>
        <v>0</v>
      </c>
      <c r="M275" s="175">
        <f t="shared" si="23"/>
        <v>0</v>
      </c>
      <c r="N275" s="175">
        <f t="shared" si="24"/>
        <v>0</v>
      </c>
      <c r="O275" s="175">
        <f t="shared" si="24"/>
        <v>0</v>
      </c>
      <c r="P275" s="175">
        <f t="shared" si="24"/>
        <v>0</v>
      </c>
      <c r="Q275" s="175">
        <f t="shared" si="24"/>
        <v>0</v>
      </c>
      <c r="R275" s="175">
        <f t="shared" si="24"/>
        <v>0</v>
      </c>
      <c r="S275" s="175">
        <f t="shared" si="24"/>
        <v>0</v>
      </c>
      <c r="T275" s="175">
        <f t="shared" si="24"/>
        <v>0</v>
      </c>
      <c r="U275" s="175">
        <f t="shared" si="24"/>
        <v>0</v>
      </c>
      <c r="V275" s="175">
        <f t="shared" si="24"/>
        <v>0</v>
      </c>
      <c r="W275" s="175">
        <f t="shared" si="24"/>
        <v>0</v>
      </c>
      <c r="X275" s="175">
        <f t="shared" si="24"/>
        <v>0</v>
      </c>
    </row>
    <row r="276" spans="2:24" ht="15" customHeight="1">
      <c r="B276" s="170"/>
      <c r="C276" s="172"/>
      <c r="D276" s="173"/>
      <c r="E276" s="118">
        <f>IF(ISBLANK($B276),0,VLOOKUP($B276,Listen!$C$4:$E$47,2,FALSE))</f>
        <v>0</v>
      </c>
      <c r="F276" s="118">
        <f>IF(ISBLANK($B276),0,VLOOKUP($B276,Listen!$C$4:$E$47,3,FALSE))</f>
        <v>0</v>
      </c>
      <c r="G276" s="175">
        <f t="shared" si="21"/>
        <v>0</v>
      </c>
      <c r="H276" s="175">
        <f t="shared" si="21"/>
        <v>0</v>
      </c>
      <c r="I276" s="175">
        <f t="shared" si="21"/>
        <v>0</v>
      </c>
      <c r="J276" s="175">
        <f t="shared" si="21"/>
        <v>0</v>
      </c>
      <c r="K276" s="175">
        <f t="shared" si="21"/>
        <v>0</v>
      </c>
      <c r="L276" s="175">
        <f t="shared" si="21"/>
        <v>0</v>
      </c>
      <c r="M276" s="175">
        <f t="shared" si="23"/>
        <v>0</v>
      </c>
      <c r="N276" s="175">
        <f t="shared" si="24"/>
        <v>0</v>
      </c>
      <c r="O276" s="175">
        <f t="shared" si="24"/>
        <v>0</v>
      </c>
      <c r="P276" s="175">
        <f t="shared" si="24"/>
        <v>0</v>
      </c>
      <c r="Q276" s="175">
        <f t="shared" si="24"/>
        <v>0</v>
      </c>
      <c r="R276" s="175">
        <f t="shared" si="24"/>
        <v>0</v>
      </c>
      <c r="S276" s="175">
        <f t="shared" si="24"/>
        <v>0</v>
      </c>
      <c r="T276" s="175">
        <f t="shared" si="24"/>
        <v>0</v>
      </c>
      <c r="U276" s="175">
        <f t="shared" si="24"/>
        <v>0</v>
      </c>
      <c r="V276" s="175">
        <f t="shared" si="24"/>
        <v>0</v>
      </c>
      <c r="W276" s="175">
        <f t="shared" si="24"/>
        <v>0</v>
      </c>
      <c r="X276" s="175">
        <f t="shared" si="24"/>
        <v>0</v>
      </c>
    </row>
    <row r="277" spans="2:24" ht="15" customHeight="1">
      <c r="B277" s="170"/>
      <c r="C277" s="172"/>
      <c r="D277" s="173"/>
      <c r="E277" s="118">
        <f>IF(ISBLANK($B277),0,VLOOKUP($B277,Listen!$C$4:$E$47,2,FALSE))</f>
        <v>0</v>
      </c>
      <c r="F277" s="118">
        <f>IF(ISBLANK($B277),0,VLOOKUP($B277,Listen!$C$4:$E$47,3,FALSE))</f>
        <v>0</v>
      </c>
      <c r="G277" s="175">
        <f t="shared" ref="G277:L301" si="25">$E277</f>
        <v>0</v>
      </c>
      <c r="H277" s="175">
        <f t="shared" si="25"/>
        <v>0</v>
      </c>
      <c r="I277" s="175">
        <f t="shared" si="25"/>
        <v>0</v>
      </c>
      <c r="J277" s="175">
        <f t="shared" si="25"/>
        <v>0</v>
      </c>
      <c r="K277" s="175">
        <f t="shared" si="25"/>
        <v>0</v>
      </c>
      <c r="L277" s="175">
        <f t="shared" si="25"/>
        <v>0</v>
      </c>
      <c r="M277" s="175">
        <f t="shared" si="23"/>
        <v>0</v>
      </c>
      <c r="N277" s="175">
        <f t="shared" si="24"/>
        <v>0</v>
      </c>
      <c r="O277" s="175">
        <f t="shared" si="24"/>
        <v>0</v>
      </c>
      <c r="P277" s="175">
        <f t="shared" si="24"/>
        <v>0</v>
      </c>
      <c r="Q277" s="175">
        <f t="shared" si="24"/>
        <v>0</v>
      </c>
      <c r="R277" s="175">
        <f t="shared" si="24"/>
        <v>0</v>
      </c>
      <c r="S277" s="175">
        <f t="shared" si="24"/>
        <v>0</v>
      </c>
      <c r="T277" s="175">
        <f t="shared" si="24"/>
        <v>0</v>
      </c>
      <c r="U277" s="175">
        <f t="shared" si="24"/>
        <v>0</v>
      </c>
      <c r="V277" s="175">
        <f t="shared" si="24"/>
        <v>0</v>
      </c>
      <c r="W277" s="175">
        <f t="shared" si="24"/>
        <v>0</v>
      </c>
      <c r="X277" s="175">
        <f t="shared" si="24"/>
        <v>0</v>
      </c>
    </row>
    <row r="278" spans="2:24" ht="15" customHeight="1">
      <c r="B278" s="170"/>
      <c r="C278" s="172"/>
      <c r="D278" s="173"/>
      <c r="E278" s="118">
        <f>IF(ISBLANK($B278),0,VLOOKUP($B278,Listen!$C$4:$E$47,2,FALSE))</f>
        <v>0</v>
      </c>
      <c r="F278" s="118">
        <f>IF(ISBLANK($B278),0,VLOOKUP($B278,Listen!$C$4:$E$47,3,FALSE))</f>
        <v>0</v>
      </c>
      <c r="G278" s="175">
        <f t="shared" si="25"/>
        <v>0</v>
      </c>
      <c r="H278" s="175">
        <f t="shared" si="25"/>
        <v>0</v>
      </c>
      <c r="I278" s="175">
        <f t="shared" si="25"/>
        <v>0</v>
      </c>
      <c r="J278" s="175">
        <f t="shared" si="25"/>
        <v>0</v>
      </c>
      <c r="K278" s="175">
        <f t="shared" si="25"/>
        <v>0</v>
      </c>
      <c r="L278" s="175">
        <f t="shared" si="25"/>
        <v>0</v>
      </c>
      <c r="M278" s="175">
        <f t="shared" si="23"/>
        <v>0</v>
      </c>
      <c r="N278" s="175">
        <f t="shared" si="24"/>
        <v>0</v>
      </c>
      <c r="O278" s="175">
        <f t="shared" si="24"/>
        <v>0</v>
      </c>
      <c r="P278" s="175">
        <f t="shared" si="24"/>
        <v>0</v>
      </c>
      <c r="Q278" s="175">
        <f t="shared" si="24"/>
        <v>0</v>
      </c>
      <c r="R278" s="175">
        <f t="shared" si="24"/>
        <v>0</v>
      </c>
      <c r="S278" s="175">
        <f t="shared" si="24"/>
        <v>0</v>
      </c>
      <c r="T278" s="175">
        <f t="shared" si="24"/>
        <v>0</v>
      </c>
      <c r="U278" s="175">
        <f t="shared" si="24"/>
        <v>0</v>
      </c>
      <c r="V278" s="175">
        <f t="shared" si="24"/>
        <v>0</v>
      </c>
      <c r="W278" s="175">
        <f t="shared" si="24"/>
        <v>0</v>
      </c>
      <c r="X278" s="175">
        <f t="shared" si="24"/>
        <v>0</v>
      </c>
    </row>
    <row r="279" spans="2:24" ht="15" customHeight="1">
      <c r="B279" s="170"/>
      <c r="C279" s="172"/>
      <c r="D279" s="173"/>
      <c r="E279" s="118">
        <f>IF(ISBLANK($B279),0,VLOOKUP($B279,Listen!$C$4:$E$47,2,FALSE))</f>
        <v>0</v>
      </c>
      <c r="F279" s="118">
        <f>IF(ISBLANK($B279),0,VLOOKUP($B279,Listen!$C$4:$E$47,3,FALSE))</f>
        <v>0</v>
      </c>
      <c r="G279" s="175">
        <f t="shared" si="25"/>
        <v>0</v>
      </c>
      <c r="H279" s="175">
        <f t="shared" si="25"/>
        <v>0</v>
      </c>
      <c r="I279" s="175">
        <f t="shared" si="25"/>
        <v>0</v>
      </c>
      <c r="J279" s="175">
        <f t="shared" si="25"/>
        <v>0</v>
      </c>
      <c r="K279" s="175">
        <f t="shared" si="25"/>
        <v>0</v>
      </c>
      <c r="L279" s="175">
        <f t="shared" si="25"/>
        <v>0</v>
      </c>
      <c r="M279" s="175">
        <f t="shared" si="23"/>
        <v>0</v>
      </c>
      <c r="N279" s="175">
        <f t="shared" si="24"/>
        <v>0</v>
      </c>
      <c r="O279" s="175">
        <f t="shared" si="24"/>
        <v>0</v>
      </c>
      <c r="P279" s="175">
        <f t="shared" si="24"/>
        <v>0</v>
      </c>
      <c r="Q279" s="175">
        <f t="shared" si="24"/>
        <v>0</v>
      </c>
      <c r="R279" s="175">
        <f t="shared" si="24"/>
        <v>0</v>
      </c>
      <c r="S279" s="175">
        <f t="shared" si="24"/>
        <v>0</v>
      </c>
      <c r="T279" s="175">
        <f t="shared" si="24"/>
        <v>0</v>
      </c>
      <c r="U279" s="175">
        <f t="shared" si="24"/>
        <v>0</v>
      </c>
      <c r="V279" s="175">
        <f t="shared" si="24"/>
        <v>0</v>
      </c>
      <c r="W279" s="175">
        <f t="shared" si="24"/>
        <v>0</v>
      </c>
      <c r="X279" s="175">
        <f t="shared" si="24"/>
        <v>0</v>
      </c>
    </row>
    <row r="280" spans="2:24" ht="15" customHeight="1">
      <c r="B280" s="170"/>
      <c r="C280" s="172"/>
      <c r="D280" s="173"/>
      <c r="E280" s="118">
        <f>IF(ISBLANK($B280),0,VLOOKUP($B280,Listen!$C$4:$E$47,2,FALSE))</f>
        <v>0</v>
      </c>
      <c r="F280" s="118">
        <f>IF(ISBLANK($B280),0,VLOOKUP($B280,Listen!$C$4:$E$47,3,FALSE))</f>
        <v>0</v>
      </c>
      <c r="G280" s="175">
        <f t="shared" si="25"/>
        <v>0</v>
      </c>
      <c r="H280" s="175">
        <f t="shared" si="25"/>
        <v>0</v>
      </c>
      <c r="I280" s="175">
        <f t="shared" si="25"/>
        <v>0</v>
      </c>
      <c r="J280" s="175">
        <f t="shared" si="25"/>
        <v>0</v>
      </c>
      <c r="K280" s="175">
        <f t="shared" si="25"/>
        <v>0</v>
      </c>
      <c r="L280" s="175">
        <f t="shared" si="25"/>
        <v>0</v>
      </c>
      <c r="M280" s="175">
        <f t="shared" si="23"/>
        <v>0</v>
      </c>
      <c r="N280" s="175">
        <f t="shared" si="24"/>
        <v>0</v>
      </c>
      <c r="O280" s="175">
        <f t="shared" si="24"/>
        <v>0</v>
      </c>
      <c r="P280" s="175">
        <f t="shared" si="24"/>
        <v>0</v>
      </c>
      <c r="Q280" s="175">
        <f t="shared" si="24"/>
        <v>0</v>
      </c>
      <c r="R280" s="175">
        <f t="shared" si="24"/>
        <v>0</v>
      </c>
      <c r="S280" s="175">
        <f t="shared" si="24"/>
        <v>0</v>
      </c>
      <c r="T280" s="175">
        <f t="shared" si="24"/>
        <v>0</v>
      </c>
      <c r="U280" s="175">
        <f t="shared" si="24"/>
        <v>0</v>
      </c>
      <c r="V280" s="175">
        <f t="shared" si="24"/>
        <v>0</v>
      </c>
      <c r="W280" s="175">
        <f t="shared" si="24"/>
        <v>0</v>
      </c>
      <c r="X280" s="175">
        <f t="shared" si="24"/>
        <v>0</v>
      </c>
    </row>
    <row r="281" spans="2:24" ht="15" customHeight="1">
      <c r="B281" s="170"/>
      <c r="C281" s="172"/>
      <c r="D281" s="173"/>
      <c r="E281" s="118">
        <f>IF(ISBLANK($B281),0,VLOOKUP($B281,Listen!$C$4:$E$47,2,FALSE))</f>
        <v>0</v>
      </c>
      <c r="F281" s="118">
        <f>IF(ISBLANK($B281),0,VLOOKUP($B281,Listen!$C$4:$E$47,3,FALSE))</f>
        <v>0</v>
      </c>
      <c r="G281" s="175">
        <f t="shared" si="25"/>
        <v>0</v>
      </c>
      <c r="H281" s="175">
        <f t="shared" si="25"/>
        <v>0</v>
      </c>
      <c r="I281" s="175">
        <f t="shared" si="25"/>
        <v>0</v>
      </c>
      <c r="J281" s="175">
        <f t="shared" si="25"/>
        <v>0</v>
      </c>
      <c r="K281" s="175">
        <f t="shared" si="25"/>
        <v>0</v>
      </c>
      <c r="L281" s="175">
        <f t="shared" si="25"/>
        <v>0</v>
      </c>
      <c r="M281" s="175">
        <f t="shared" si="23"/>
        <v>0</v>
      </c>
      <c r="N281" s="175">
        <f t="shared" si="24"/>
        <v>0</v>
      </c>
      <c r="O281" s="175">
        <f t="shared" si="24"/>
        <v>0</v>
      </c>
      <c r="P281" s="175">
        <f t="shared" si="24"/>
        <v>0</v>
      </c>
      <c r="Q281" s="175">
        <f t="shared" si="24"/>
        <v>0</v>
      </c>
      <c r="R281" s="175">
        <f t="shared" si="24"/>
        <v>0</v>
      </c>
      <c r="S281" s="175">
        <f t="shared" si="24"/>
        <v>0</v>
      </c>
      <c r="T281" s="175">
        <f t="shared" si="24"/>
        <v>0</v>
      </c>
      <c r="U281" s="175">
        <f t="shared" si="24"/>
        <v>0</v>
      </c>
      <c r="V281" s="175">
        <f t="shared" si="24"/>
        <v>0</v>
      </c>
      <c r="W281" s="175">
        <f t="shared" si="24"/>
        <v>0</v>
      </c>
      <c r="X281" s="175">
        <f t="shared" si="24"/>
        <v>0</v>
      </c>
    </row>
    <row r="282" spans="2:24" ht="15" customHeight="1">
      <c r="B282" s="170"/>
      <c r="C282" s="172"/>
      <c r="D282" s="173"/>
      <c r="E282" s="118">
        <f>IF(ISBLANK($B282),0,VLOOKUP($B282,Listen!$C$4:$E$47,2,FALSE))</f>
        <v>0</v>
      </c>
      <c r="F282" s="118">
        <f>IF(ISBLANK($B282),0,VLOOKUP($B282,Listen!$C$4:$E$47,3,FALSE))</f>
        <v>0</v>
      </c>
      <c r="G282" s="175">
        <f t="shared" si="25"/>
        <v>0</v>
      </c>
      <c r="H282" s="175">
        <f t="shared" si="25"/>
        <v>0</v>
      </c>
      <c r="I282" s="175">
        <f t="shared" si="25"/>
        <v>0</v>
      </c>
      <c r="J282" s="175">
        <f t="shared" si="25"/>
        <v>0</v>
      </c>
      <c r="K282" s="175">
        <f t="shared" si="25"/>
        <v>0</v>
      </c>
      <c r="L282" s="175">
        <f t="shared" si="25"/>
        <v>0</v>
      </c>
      <c r="M282" s="175">
        <f t="shared" si="23"/>
        <v>0</v>
      </c>
      <c r="N282" s="175">
        <f t="shared" si="24"/>
        <v>0</v>
      </c>
      <c r="O282" s="175">
        <f t="shared" si="24"/>
        <v>0</v>
      </c>
      <c r="P282" s="175">
        <f t="shared" si="24"/>
        <v>0</v>
      </c>
      <c r="Q282" s="175">
        <f t="shared" si="24"/>
        <v>0</v>
      </c>
      <c r="R282" s="175">
        <f t="shared" si="24"/>
        <v>0</v>
      </c>
      <c r="S282" s="175">
        <f t="shared" si="24"/>
        <v>0</v>
      </c>
      <c r="T282" s="175">
        <f t="shared" si="24"/>
        <v>0</v>
      </c>
      <c r="U282" s="175">
        <f t="shared" si="24"/>
        <v>0</v>
      </c>
      <c r="V282" s="175">
        <f t="shared" si="24"/>
        <v>0</v>
      </c>
      <c r="W282" s="175">
        <f t="shared" si="24"/>
        <v>0</v>
      </c>
      <c r="X282" s="175">
        <f t="shared" si="24"/>
        <v>0</v>
      </c>
    </row>
    <row r="283" spans="2:24" ht="15" customHeight="1">
      <c r="B283" s="170"/>
      <c r="C283" s="172"/>
      <c r="D283" s="173"/>
      <c r="E283" s="118">
        <f>IF(ISBLANK($B283),0,VLOOKUP($B283,Listen!$C$4:$E$47,2,FALSE))</f>
        <v>0</v>
      </c>
      <c r="F283" s="118">
        <f>IF(ISBLANK($B283),0,VLOOKUP($B283,Listen!$C$4:$E$47,3,FALSE))</f>
        <v>0</v>
      </c>
      <c r="G283" s="175">
        <f t="shared" si="25"/>
        <v>0</v>
      </c>
      <c r="H283" s="175">
        <f t="shared" si="25"/>
        <v>0</v>
      </c>
      <c r="I283" s="175">
        <f t="shared" si="25"/>
        <v>0</v>
      </c>
      <c r="J283" s="175">
        <f t="shared" si="25"/>
        <v>0</v>
      </c>
      <c r="K283" s="175">
        <f t="shared" si="25"/>
        <v>0</v>
      </c>
      <c r="L283" s="175">
        <f t="shared" si="25"/>
        <v>0</v>
      </c>
      <c r="M283" s="175">
        <f t="shared" si="23"/>
        <v>0</v>
      </c>
      <c r="N283" s="175">
        <f t="shared" si="24"/>
        <v>0</v>
      </c>
      <c r="O283" s="175">
        <f t="shared" si="24"/>
        <v>0</v>
      </c>
      <c r="P283" s="175">
        <f t="shared" si="24"/>
        <v>0</v>
      </c>
      <c r="Q283" s="175">
        <f t="shared" si="24"/>
        <v>0</v>
      </c>
      <c r="R283" s="175">
        <f t="shared" si="24"/>
        <v>0</v>
      </c>
      <c r="S283" s="175">
        <f t="shared" si="24"/>
        <v>0</v>
      </c>
      <c r="T283" s="175">
        <f t="shared" si="24"/>
        <v>0</v>
      </c>
      <c r="U283" s="175">
        <f t="shared" si="24"/>
        <v>0</v>
      </c>
      <c r="V283" s="175">
        <f t="shared" si="24"/>
        <v>0</v>
      </c>
      <c r="W283" s="175">
        <f t="shared" si="24"/>
        <v>0</v>
      </c>
      <c r="X283" s="175">
        <f t="shared" si="24"/>
        <v>0</v>
      </c>
    </row>
    <row r="284" spans="2:24" ht="15" customHeight="1">
      <c r="B284" s="170"/>
      <c r="C284" s="172"/>
      <c r="D284" s="173"/>
      <c r="E284" s="118">
        <f>IF(ISBLANK($B284),0,VLOOKUP($B284,Listen!$C$4:$E$47,2,FALSE))</f>
        <v>0</v>
      </c>
      <c r="F284" s="118">
        <f>IF(ISBLANK($B284),0,VLOOKUP($B284,Listen!$C$4:$E$47,3,FALSE))</f>
        <v>0</v>
      </c>
      <c r="G284" s="175">
        <f t="shared" si="25"/>
        <v>0</v>
      </c>
      <c r="H284" s="175">
        <f t="shared" si="25"/>
        <v>0</v>
      </c>
      <c r="I284" s="175">
        <f t="shared" si="25"/>
        <v>0</v>
      </c>
      <c r="J284" s="175">
        <f t="shared" si="25"/>
        <v>0</v>
      </c>
      <c r="K284" s="175">
        <f t="shared" si="25"/>
        <v>0</v>
      </c>
      <c r="L284" s="175">
        <f t="shared" si="25"/>
        <v>0</v>
      </c>
      <c r="M284" s="175">
        <f t="shared" si="23"/>
        <v>0</v>
      </c>
      <c r="N284" s="175">
        <f t="shared" si="24"/>
        <v>0</v>
      </c>
      <c r="O284" s="175">
        <f t="shared" si="24"/>
        <v>0</v>
      </c>
      <c r="P284" s="175">
        <f t="shared" si="24"/>
        <v>0</v>
      </c>
      <c r="Q284" s="175">
        <f t="shared" si="24"/>
        <v>0</v>
      </c>
      <c r="R284" s="175">
        <f t="shared" si="24"/>
        <v>0</v>
      </c>
      <c r="S284" s="175">
        <f t="shared" si="24"/>
        <v>0</v>
      </c>
      <c r="T284" s="175">
        <f t="shared" si="24"/>
        <v>0</v>
      </c>
      <c r="U284" s="175">
        <f t="shared" si="24"/>
        <v>0</v>
      </c>
      <c r="V284" s="175">
        <f t="shared" si="24"/>
        <v>0</v>
      </c>
      <c r="W284" s="175">
        <f t="shared" si="24"/>
        <v>0</v>
      </c>
      <c r="X284" s="175">
        <f t="shared" si="24"/>
        <v>0</v>
      </c>
    </row>
    <row r="285" spans="2:24" ht="15" customHeight="1">
      <c r="B285" s="170"/>
      <c r="C285" s="172"/>
      <c r="D285" s="173"/>
      <c r="E285" s="118">
        <f>IF(ISBLANK($B285),0,VLOOKUP($B285,Listen!$C$4:$E$47,2,FALSE))</f>
        <v>0</v>
      </c>
      <c r="F285" s="118">
        <f>IF(ISBLANK($B285),0,VLOOKUP($B285,Listen!$C$4:$E$47,3,FALSE))</f>
        <v>0</v>
      </c>
      <c r="G285" s="175">
        <f t="shared" si="25"/>
        <v>0</v>
      </c>
      <c r="H285" s="175">
        <f t="shared" si="25"/>
        <v>0</v>
      </c>
      <c r="I285" s="175">
        <f t="shared" si="25"/>
        <v>0</v>
      </c>
      <c r="J285" s="175">
        <f t="shared" si="25"/>
        <v>0</v>
      </c>
      <c r="K285" s="175">
        <f t="shared" si="25"/>
        <v>0</v>
      </c>
      <c r="L285" s="175">
        <f t="shared" si="25"/>
        <v>0</v>
      </c>
      <c r="M285" s="175">
        <f t="shared" si="23"/>
        <v>0</v>
      </c>
      <c r="N285" s="175">
        <f t="shared" si="24"/>
        <v>0</v>
      </c>
      <c r="O285" s="175">
        <f t="shared" si="24"/>
        <v>0</v>
      </c>
      <c r="P285" s="175">
        <f t="shared" si="24"/>
        <v>0</v>
      </c>
      <c r="Q285" s="175">
        <f t="shared" si="24"/>
        <v>0</v>
      </c>
      <c r="R285" s="175">
        <f t="shared" si="24"/>
        <v>0</v>
      </c>
      <c r="S285" s="175">
        <f t="shared" si="24"/>
        <v>0</v>
      </c>
      <c r="T285" s="175">
        <f t="shared" si="24"/>
        <v>0</v>
      </c>
      <c r="U285" s="175">
        <f t="shared" si="24"/>
        <v>0</v>
      </c>
      <c r="V285" s="175">
        <f t="shared" si="24"/>
        <v>0</v>
      </c>
      <c r="W285" s="175">
        <f t="shared" si="24"/>
        <v>0</v>
      </c>
      <c r="X285" s="175">
        <f t="shared" si="24"/>
        <v>0</v>
      </c>
    </row>
    <row r="286" spans="2:24" ht="15" customHeight="1">
      <c r="B286" s="170"/>
      <c r="C286" s="172"/>
      <c r="D286" s="173"/>
      <c r="E286" s="118">
        <f>IF(ISBLANK($B286),0,VLOOKUP($B286,Listen!$C$4:$E$47,2,FALSE))</f>
        <v>0</v>
      </c>
      <c r="F286" s="118">
        <f>IF(ISBLANK($B286),0,VLOOKUP($B286,Listen!$C$4:$E$47,3,FALSE))</f>
        <v>0</v>
      </c>
      <c r="G286" s="175">
        <f t="shared" si="25"/>
        <v>0</v>
      </c>
      <c r="H286" s="175">
        <f t="shared" si="25"/>
        <v>0</v>
      </c>
      <c r="I286" s="175">
        <f t="shared" si="25"/>
        <v>0</v>
      </c>
      <c r="J286" s="175">
        <f t="shared" si="25"/>
        <v>0</v>
      </c>
      <c r="K286" s="175">
        <f t="shared" si="25"/>
        <v>0</v>
      </c>
      <c r="L286" s="175">
        <f t="shared" si="25"/>
        <v>0</v>
      </c>
      <c r="M286" s="175">
        <f t="shared" si="23"/>
        <v>0</v>
      </c>
      <c r="N286" s="175">
        <f t="shared" si="24"/>
        <v>0</v>
      </c>
      <c r="O286" s="175">
        <f t="shared" si="24"/>
        <v>0</v>
      </c>
      <c r="P286" s="175">
        <f t="shared" si="24"/>
        <v>0</v>
      </c>
      <c r="Q286" s="175">
        <f t="shared" si="24"/>
        <v>0</v>
      </c>
      <c r="R286" s="175">
        <f t="shared" si="24"/>
        <v>0</v>
      </c>
      <c r="S286" s="175">
        <f t="shared" si="24"/>
        <v>0</v>
      </c>
      <c r="T286" s="175">
        <f t="shared" si="24"/>
        <v>0</v>
      </c>
      <c r="U286" s="175">
        <f t="shared" si="24"/>
        <v>0</v>
      </c>
      <c r="V286" s="175">
        <f t="shared" si="24"/>
        <v>0</v>
      </c>
      <c r="W286" s="175">
        <f t="shared" si="24"/>
        <v>0</v>
      </c>
      <c r="X286" s="175">
        <f t="shared" si="24"/>
        <v>0</v>
      </c>
    </row>
    <row r="287" spans="2:24" ht="15" customHeight="1">
      <c r="B287" s="170"/>
      <c r="C287" s="172"/>
      <c r="D287" s="173"/>
      <c r="E287" s="118">
        <f>IF(ISBLANK($B287),0,VLOOKUP($B287,Listen!$C$4:$E$47,2,FALSE))</f>
        <v>0</v>
      </c>
      <c r="F287" s="118">
        <f>IF(ISBLANK($B287),0,VLOOKUP($B287,Listen!$C$4:$E$47,3,FALSE))</f>
        <v>0</v>
      </c>
      <c r="G287" s="175">
        <f t="shared" si="25"/>
        <v>0</v>
      </c>
      <c r="H287" s="175">
        <f t="shared" si="25"/>
        <v>0</v>
      </c>
      <c r="I287" s="175">
        <f t="shared" si="25"/>
        <v>0</v>
      </c>
      <c r="J287" s="175">
        <f t="shared" si="25"/>
        <v>0</v>
      </c>
      <c r="K287" s="175">
        <f t="shared" si="25"/>
        <v>0</v>
      </c>
      <c r="L287" s="175">
        <f t="shared" si="25"/>
        <v>0</v>
      </c>
      <c r="M287" s="175">
        <f t="shared" si="23"/>
        <v>0</v>
      </c>
      <c r="N287" s="175">
        <f t="shared" si="24"/>
        <v>0</v>
      </c>
      <c r="O287" s="175">
        <f t="shared" si="24"/>
        <v>0</v>
      </c>
      <c r="P287" s="175">
        <f t="shared" si="24"/>
        <v>0</v>
      </c>
      <c r="Q287" s="175">
        <f t="shared" si="24"/>
        <v>0</v>
      </c>
      <c r="R287" s="175">
        <f t="shared" si="24"/>
        <v>0</v>
      </c>
      <c r="S287" s="175">
        <f t="shared" si="24"/>
        <v>0</v>
      </c>
      <c r="T287" s="175">
        <f t="shared" si="24"/>
        <v>0</v>
      </c>
      <c r="U287" s="175">
        <f t="shared" si="24"/>
        <v>0</v>
      </c>
      <c r="V287" s="175">
        <f t="shared" si="24"/>
        <v>0</v>
      </c>
      <c r="W287" s="175">
        <f t="shared" si="24"/>
        <v>0</v>
      </c>
      <c r="X287" s="175">
        <f t="shared" si="24"/>
        <v>0</v>
      </c>
    </row>
    <row r="288" spans="2:24" ht="15" customHeight="1">
      <c r="B288" s="170"/>
      <c r="C288" s="172"/>
      <c r="D288" s="173"/>
      <c r="E288" s="118">
        <f>IF(ISBLANK($B288),0,VLOOKUP($B288,Listen!$C$4:$E$47,2,FALSE))</f>
        <v>0</v>
      </c>
      <c r="F288" s="118">
        <f>IF(ISBLANK($B288),0,VLOOKUP($B288,Listen!$C$4:$E$47,3,FALSE))</f>
        <v>0</v>
      </c>
      <c r="G288" s="175">
        <f t="shared" si="25"/>
        <v>0</v>
      </c>
      <c r="H288" s="175">
        <f t="shared" si="25"/>
        <v>0</v>
      </c>
      <c r="I288" s="175">
        <f t="shared" si="25"/>
        <v>0</v>
      </c>
      <c r="J288" s="175">
        <f t="shared" si="25"/>
        <v>0</v>
      </c>
      <c r="K288" s="175">
        <f t="shared" si="25"/>
        <v>0</v>
      </c>
      <c r="L288" s="175">
        <f t="shared" si="25"/>
        <v>0</v>
      </c>
      <c r="M288" s="175">
        <f t="shared" si="23"/>
        <v>0</v>
      </c>
      <c r="N288" s="175">
        <f t="shared" si="24"/>
        <v>0</v>
      </c>
      <c r="O288" s="175">
        <f t="shared" si="24"/>
        <v>0</v>
      </c>
      <c r="P288" s="175">
        <f t="shared" si="24"/>
        <v>0</v>
      </c>
      <c r="Q288" s="175">
        <f t="shared" si="24"/>
        <v>0</v>
      </c>
      <c r="R288" s="175">
        <f t="shared" si="24"/>
        <v>0</v>
      </c>
      <c r="S288" s="175">
        <f t="shared" si="24"/>
        <v>0</v>
      </c>
      <c r="T288" s="175">
        <f t="shared" si="24"/>
        <v>0</v>
      </c>
      <c r="U288" s="175">
        <f t="shared" si="24"/>
        <v>0</v>
      </c>
      <c r="V288" s="175">
        <f t="shared" si="24"/>
        <v>0</v>
      </c>
      <c r="W288" s="175">
        <f t="shared" si="24"/>
        <v>0</v>
      </c>
      <c r="X288" s="175">
        <f t="shared" si="24"/>
        <v>0</v>
      </c>
    </row>
    <row r="289" spans="2:24" ht="15" customHeight="1">
      <c r="B289" s="170"/>
      <c r="C289" s="172"/>
      <c r="D289" s="173"/>
      <c r="E289" s="118">
        <f>IF(ISBLANK($B289),0,VLOOKUP($B289,Listen!$C$4:$E$47,2,FALSE))</f>
        <v>0</v>
      </c>
      <c r="F289" s="118">
        <f>IF(ISBLANK($B289),0,VLOOKUP($B289,Listen!$C$4:$E$47,3,FALSE))</f>
        <v>0</v>
      </c>
      <c r="G289" s="175">
        <f t="shared" si="25"/>
        <v>0</v>
      </c>
      <c r="H289" s="175">
        <f t="shared" si="25"/>
        <v>0</v>
      </c>
      <c r="I289" s="175">
        <f t="shared" si="25"/>
        <v>0</v>
      </c>
      <c r="J289" s="175">
        <f t="shared" si="25"/>
        <v>0</v>
      </c>
      <c r="K289" s="175">
        <f t="shared" si="25"/>
        <v>0</v>
      </c>
      <c r="L289" s="175">
        <f t="shared" si="25"/>
        <v>0</v>
      </c>
      <c r="M289" s="175">
        <f t="shared" si="23"/>
        <v>0</v>
      </c>
      <c r="N289" s="175">
        <f t="shared" si="24"/>
        <v>0</v>
      </c>
      <c r="O289" s="175">
        <f t="shared" si="24"/>
        <v>0</v>
      </c>
      <c r="P289" s="175">
        <f t="shared" si="24"/>
        <v>0</v>
      </c>
      <c r="Q289" s="175">
        <f t="shared" si="24"/>
        <v>0</v>
      </c>
      <c r="R289" s="175">
        <f t="shared" si="24"/>
        <v>0</v>
      </c>
      <c r="S289" s="175">
        <f t="shared" si="24"/>
        <v>0</v>
      </c>
      <c r="T289" s="175">
        <f t="shared" si="24"/>
        <v>0</v>
      </c>
      <c r="U289" s="175">
        <f t="shared" si="24"/>
        <v>0</v>
      </c>
      <c r="V289" s="175">
        <f t="shared" si="24"/>
        <v>0</v>
      </c>
      <c r="W289" s="175">
        <f t="shared" si="24"/>
        <v>0</v>
      </c>
      <c r="X289" s="175">
        <f t="shared" si="24"/>
        <v>0</v>
      </c>
    </row>
    <row r="290" spans="2:24" ht="15" customHeight="1">
      <c r="B290" s="170"/>
      <c r="C290" s="172"/>
      <c r="D290" s="173"/>
      <c r="E290" s="118">
        <f>IF(ISBLANK($B290),0,VLOOKUP($B290,Listen!$C$4:$E$47,2,FALSE))</f>
        <v>0</v>
      </c>
      <c r="F290" s="118">
        <f>IF(ISBLANK($B290),0,VLOOKUP($B290,Listen!$C$4:$E$47,3,FALSE))</f>
        <v>0</v>
      </c>
      <c r="G290" s="175">
        <f t="shared" si="25"/>
        <v>0</v>
      </c>
      <c r="H290" s="175">
        <f t="shared" si="25"/>
        <v>0</v>
      </c>
      <c r="I290" s="175">
        <f t="shared" si="25"/>
        <v>0</v>
      </c>
      <c r="J290" s="175">
        <f t="shared" si="25"/>
        <v>0</v>
      </c>
      <c r="K290" s="175">
        <f t="shared" si="25"/>
        <v>0</v>
      </c>
      <c r="L290" s="175">
        <f t="shared" si="25"/>
        <v>0</v>
      </c>
      <c r="M290" s="175">
        <f t="shared" si="23"/>
        <v>0</v>
      </c>
      <c r="N290" s="175">
        <f t="shared" si="24"/>
        <v>0</v>
      </c>
      <c r="O290" s="175">
        <f t="shared" si="24"/>
        <v>0</v>
      </c>
      <c r="P290" s="175">
        <f t="shared" si="24"/>
        <v>0</v>
      </c>
      <c r="Q290" s="175">
        <f t="shared" si="24"/>
        <v>0</v>
      </c>
      <c r="R290" s="175">
        <f t="shared" si="24"/>
        <v>0</v>
      </c>
      <c r="S290" s="175">
        <f t="shared" ref="N290:X301" si="26">$E290</f>
        <v>0</v>
      </c>
      <c r="T290" s="175">
        <f t="shared" si="26"/>
        <v>0</v>
      </c>
      <c r="U290" s="175">
        <f t="shared" si="26"/>
        <v>0</v>
      </c>
      <c r="V290" s="175">
        <f t="shared" si="26"/>
        <v>0</v>
      </c>
      <c r="W290" s="175">
        <f t="shared" si="26"/>
        <v>0</v>
      </c>
      <c r="X290" s="175">
        <f t="shared" si="26"/>
        <v>0</v>
      </c>
    </row>
    <row r="291" spans="2:24" ht="15" customHeight="1">
      <c r="B291" s="170"/>
      <c r="C291" s="172"/>
      <c r="D291" s="173"/>
      <c r="E291" s="118">
        <f>IF(ISBLANK($B291),0,VLOOKUP($B291,Listen!$C$4:$E$47,2,FALSE))</f>
        <v>0</v>
      </c>
      <c r="F291" s="118">
        <f>IF(ISBLANK($B291),0,VLOOKUP($B291,Listen!$C$4:$E$47,3,FALSE))</f>
        <v>0</v>
      </c>
      <c r="G291" s="175">
        <f t="shared" si="25"/>
        <v>0</v>
      </c>
      <c r="H291" s="175">
        <f t="shared" si="25"/>
        <v>0</v>
      </c>
      <c r="I291" s="175">
        <f t="shared" si="25"/>
        <v>0</v>
      </c>
      <c r="J291" s="175">
        <f t="shared" si="25"/>
        <v>0</v>
      </c>
      <c r="K291" s="175">
        <f t="shared" si="25"/>
        <v>0</v>
      </c>
      <c r="L291" s="175">
        <f t="shared" si="25"/>
        <v>0</v>
      </c>
      <c r="M291" s="175">
        <f t="shared" si="23"/>
        <v>0</v>
      </c>
      <c r="N291" s="175">
        <f t="shared" si="26"/>
        <v>0</v>
      </c>
      <c r="O291" s="175">
        <f t="shared" si="26"/>
        <v>0</v>
      </c>
      <c r="P291" s="175">
        <f t="shared" si="26"/>
        <v>0</v>
      </c>
      <c r="Q291" s="175">
        <f t="shared" si="26"/>
        <v>0</v>
      </c>
      <c r="R291" s="175">
        <f t="shared" si="26"/>
        <v>0</v>
      </c>
      <c r="S291" s="175">
        <f t="shared" si="26"/>
        <v>0</v>
      </c>
      <c r="T291" s="175">
        <f t="shared" si="26"/>
        <v>0</v>
      </c>
      <c r="U291" s="175">
        <f t="shared" si="26"/>
        <v>0</v>
      </c>
      <c r="V291" s="175">
        <f t="shared" si="26"/>
        <v>0</v>
      </c>
      <c r="W291" s="175">
        <f t="shared" si="26"/>
        <v>0</v>
      </c>
      <c r="X291" s="175">
        <f t="shared" si="26"/>
        <v>0</v>
      </c>
    </row>
    <row r="292" spans="2:24" ht="15" customHeight="1">
      <c r="B292" s="170"/>
      <c r="C292" s="172"/>
      <c r="D292" s="173"/>
      <c r="E292" s="118">
        <f>IF(ISBLANK($B292),0,VLOOKUP($B292,Listen!$C$4:$E$47,2,FALSE))</f>
        <v>0</v>
      </c>
      <c r="F292" s="118">
        <f>IF(ISBLANK($B292),0,VLOOKUP($B292,Listen!$C$4:$E$47,3,FALSE))</f>
        <v>0</v>
      </c>
      <c r="G292" s="175">
        <f t="shared" si="25"/>
        <v>0</v>
      </c>
      <c r="H292" s="175">
        <f t="shared" si="25"/>
        <v>0</v>
      </c>
      <c r="I292" s="175">
        <f t="shared" si="25"/>
        <v>0</v>
      </c>
      <c r="J292" s="175">
        <f t="shared" si="25"/>
        <v>0</v>
      </c>
      <c r="K292" s="175">
        <f t="shared" si="25"/>
        <v>0</v>
      </c>
      <c r="L292" s="175">
        <f t="shared" si="25"/>
        <v>0</v>
      </c>
      <c r="M292" s="175">
        <f t="shared" si="23"/>
        <v>0</v>
      </c>
      <c r="N292" s="175">
        <f t="shared" si="26"/>
        <v>0</v>
      </c>
      <c r="O292" s="175">
        <f t="shared" si="26"/>
        <v>0</v>
      </c>
      <c r="P292" s="175">
        <f t="shared" si="26"/>
        <v>0</v>
      </c>
      <c r="Q292" s="175">
        <f t="shared" si="26"/>
        <v>0</v>
      </c>
      <c r="R292" s="175">
        <f t="shared" si="26"/>
        <v>0</v>
      </c>
      <c r="S292" s="175">
        <f t="shared" si="26"/>
        <v>0</v>
      </c>
      <c r="T292" s="175">
        <f t="shared" si="26"/>
        <v>0</v>
      </c>
      <c r="U292" s="175">
        <f t="shared" si="26"/>
        <v>0</v>
      </c>
      <c r="V292" s="175">
        <f t="shared" si="26"/>
        <v>0</v>
      </c>
      <c r="W292" s="175">
        <f t="shared" si="26"/>
        <v>0</v>
      </c>
      <c r="X292" s="175">
        <f t="shared" si="26"/>
        <v>0</v>
      </c>
    </row>
    <row r="293" spans="2:24" ht="15" customHeight="1">
      <c r="B293" s="170"/>
      <c r="C293" s="172"/>
      <c r="D293" s="173"/>
      <c r="E293" s="118">
        <f>IF(ISBLANK($B293),0,VLOOKUP($B293,Listen!$C$4:$E$47,2,FALSE))</f>
        <v>0</v>
      </c>
      <c r="F293" s="118">
        <f>IF(ISBLANK($B293),0,VLOOKUP($B293,Listen!$C$4:$E$47,3,FALSE))</f>
        <v>0</v>
      </c>
      <c r="G293" s="175">
        <f t="shared" si="25"/>
        <v>0</v>
      </c>
      <c r="H293" s="175">
        <f t="shared" si="25"/>
        <v>0</v>
      </c>
      <c r="I293" s="175">
        <f t="shared" si="25"/>
        <v>0</v>
      </c>
      <c r="J293" s="175">
        <f t="shared" si="25"/>
        <v>0</v>
      </c>
      <c r="K293" s="175">
        <f t="shared" si="25"/>
        <v>0</v>
      </c>
      <c r="L293" s="175">
        <f t="shared" si="25"/>
        <v>0</v>
      </c>
      <c r="M293" s="175">
        <f t="shared" si="23"/>
        <v>0</v>
      </c>
      <c r="N293" s="175">
        <f t="shared" si="26"/>
        <v>0</v>
      </c>
      <c r="O293" s="175">
        <f t="shared" si="26"/>
        <v>0</v>
      </c>
      <c r="P293" s="175">
        <f t="shared" si="26"/>
        <v>0</v>
      </c>
      <c r="Q293" s="175">
        <f t="shared" si="26"/>
        <v>0</v>
      </c>
      <c r="R293" s="175">
        <f t="shared" si="26"/>
        <v>0</v>
      </c>
      <c r="S293" s="175">
        <f t="shared" si="26"/>
        <v>0</v>
      </c>
      <c r="T293" s="175">
        <f t="shared" si="26"/>
        <v>0</v>
      </c>
      <c r="U293" s="175">
        <f t="shared" si="26"/>
        <v>0</v>
      </c>
      <c r="V293" s="175">
        <f t="shared" si="26"/>
        <v>0</v>
      </c>
      <c r="W293" s="175">
        <f t="shared" si="26"/>
        <v>0</v>
      </c>
      <c r="X293" s="175">
        <f t="shared" si="26"/>
        <v>0</v>
      </c>
    </row>
    <row r="294" spans="2:24" ht="15" customHeight="1">
      <c r="B294" s="170"/>
      <c r="C294" s="172"/>
      <c r="D294" s="173"/>
      <c r="E294" s="118">
        <f>IF(ISBLANK($B294),0,VLOOKUP($B294,Listen!$C$4:$E$47,2,FALSE))</f>
        <v>0</v>
      </c>
      <c r="F294" s="118">
        <f>IF(ISBLANK($B294),0,VLOOKUP($B294,Listen!$C$4:$E$47,3,FALSE))</f>
        <v>0</v>
      </c>
      <c r="G294" s="175">
        <f t="shared" si="25"/>
        <v>0</v>
      </c>
      <c r="H294" s="175">
        <f t="shared" si="25"/>
        <v>0</v>
      </c>
      <c r="I294" s="175">
        <f t="shared" si="25"/>
        <v>0</v>
      </c>
      <c r="J294" s="175">
        <f t="shared" si="25"/>
        <v>0</v>
      </c>
      <c r="K294" s="175">
        <f t="shared" si="25"/>
        <v>0</v>
      </c>
      <c r="L294" s="175">
        <f t="shared" si="25"/>
        <v>0</v>
      </c>
      <c r="M294" s="175">
        <f t="shared" si="23"/>
        <v>0</v>
      </c>
      <c r="N294" s="175">
        <f t="shared" si="26"/>
        <v>0</v>
      </c>
      <c r="O294" s="175">
        <f t="shared" si="26"/>
        <v>0</v>
      </c>
      <c r="P294" s="175">
        <f t="shared" si="26"/>
        <v>0</v>
      </c>
      <c r="Q294" s="175">
        <f t="shared" si="26"/>
        <v>0</v>
      </c>
      <c r="R294" s="175">
        <f t="shared" si="26"/>
        <v>0</v>
      </c>
      <c r="S294" s="175">
        <f t="shared" si="26"/>
        <v>0</v>
      </c>
      <c r="T294" s="175">
        <f t="shared" si="26"/>
        <v>0</v>
      </c>
      <c r="U294" s="175">
        <f t="shared" si="26"/>
        <v>0</v>
      </c>
      <c r="V294" s="175">
        <f t="shared" si="26"/>
        <v>0</v>
      </c>
      <c r="W294" s="175">
        <f t="shared" si="26"/>
        <v>0</v>
      </c>
      <c r="X294" s="175">
        <f t="shared" si="26"/>
        <v>0</v>
      </c>
    </row>
    <row r="295" spans="2:24" ht="15" customHeight="1">
      <c r="B295" s="170"/>
      <c r="C295" s="172"/>
      <c r="D295" s="173"/>
      <c r="E295" s="118">
        <f>IF(ISBLANK($B295),0,VLOOKUP($B295,Listen!$C$4:$E$47,2,FALSE))</f>
        <v>0</v>
      </c>
      <c r="F295" s="118">
        <f>IF(ISBLANK($B295),0,VLOOKUP($B295,Listen!$C$4:$E$47,3,FALSE))</f>
        <v>0</v>
      </c>
      <c r="G295" s="175">
        <f t="shared" si="25"/>
        <v>0</v>
      </c>
      <c r="H295" s="175">
        <f t="shared" si="25"/>
        <v>0</v>
      </c>
      <c r="I295" s="175">
        <f t="shared" si="25"/>
        <v>0</v>
      </c>
      <c r="J295" s="175">
        <f t="shared" si="25"/>
        <v>0</v>
      </c>
      <c r="K295" s="175">
        <f t="shared" si="25"/>
        <v>0</v>
      </c>
      <c r="L295" s="175">
        <f t="shared" si="25"/>
        <v>0</v>
      </c>
      <c r="M295" s="175">
        <f t="shared" si="23"/>
        <v>0</v>
      </c>
      <c r="N295" s="175">
        <f t="shared" si="26"/>
        <v>0</v>
      </c>
      <c r="O295" s="175">
        <f t="shared" si="26"/>
        <v>0</v>
      </c>
      <c r="P295" s="175">
        <f t="shared" si="26"/>
        <v>0</v>
      </c>
      <c r="Q295" s="175">
        <f t="shared" si="26"/>
        <v>0</v>
      </c>
      <c r="R295" s="175">
        <f t="shared" si="26"/>
        <v>0</v>
      </c>
      <c r="S295" s="175">
        <f t="shared" si="26"/>
        <v>0</v>
      </c>
      <c r="T295" s="175">
        <f t="shared" si="26"/>
        <v>0</v>
      </c>
      <c r="U295" s="175">
        <f t="shared" si="26"/>
        <v>0</v>
      </c>
      <c r="V295" s="175">
        <f t="shared" si="26"/>
        <v>0</v>
      </c>
      <c r="W295" s="175">
        <f t="shared" si="26"/>
        <v>0</v>
      </c>
      <c r="X295" s="175">
        <f t="shared" si="26"/>
        <v>0</v>
      </c>
    </row>
    <row r="296" spans="2:24" ht="15" customHeight="1">
      <c r="B296" s="170"/>
      <c r="C296" s="172"/>
      <c r="D296" s="173"/>
      <c r="E296" s="118">
        <f>IF(ISBLANK($B296),0,VLOOKUP($B296,Listen!$C$4:$E$47,2,FALSE))</f>
        <v>0</v>
      </c>
      <c r="F296" s="118">
        <f>IF(ISBLANK($B296),0,VLOOKUP($B296,Listen!$C$4:$E$47,3,FALSE))</f>
        <v>0</v>
      </c>
      <c r="G296" s="175">
        <f t="shared" si="25"/>
        <v>0</v>
      </c>
      <c r="H296" s="175">
        <f t="shared" si="25"/>
        <v>0</v>
      </c>
      <c r="I296" s="175">
        <f t="shared" si="25"/>
        <v>0</v>
      </c>
      <c r="J296" s="175">
        <f t="shared" si="25"/>
        <v>0</v>
      </c>
      <c r="K296" s="175">
        <f t="shared" si="25"/>
        <v>0</v>
      </c>
      <c r="L296" s="175">
        <f t="shared" si="25"/>
        <v>0</v>
      </c>
      <c r="M296" s="175">
        <f t="shared" si="23"/>
        <v>0</v>
      </c>
      <c r="N296" s="175">
        <f t="shared" si="26"/>
        <v>0</v>
      </c>
      <c r="O296" s="175">
        <f t="shared" si="26"/>
        <v>0</v>
      </c>
      <c r="P296" s="175">
        <f t="shared" si="26"/>
        <v>0</v>
      </c>
      <c r="Q296" s="175">
        <f t="shared" si="26"/>
        <v>0</v>
      </c>
      <c r="R296" s="175">
        <f t="shared" si="26"/>
        <v>0</v>
      </c>
      <c r="S296" s="175">
        <f t="shared" si="26"/>
        <v>0</v>
      </c>
      <c r="T296" s="175">
        <f t="shared" si="26"/>
        <v>0</v>
      </c>
      <c r="U296" s="175">
        <f t="shared" si="26"/>
        <v>0</v>
      </c>
      <c r="V296" s="175">
        <f t="shared" si="26"/>
        <v>0</v>
      </c>
      <c r="W296" s="175">
        <f t="shared" si="26"/>
        <v>0</v>
      </c>
      <c r="X296" s="175">
        <f t="shared" si="26"/>
        <v>0</v>
      </c>
    </row>
    <row r="297" spans="2:24" ht="15" customHeight="1">
      <c r="B297" s="170"/>
      <c r="C297" s="172"/>
      <c r="D297" s="173"/>
      <c r="E297" s="118">
        <f>IF(ISBLANK($B297),0,VLOOKUP($B297,Listen!$C$4:$E$47,2,FALSE))</f>
        <v>0</v>
      </c>
      <c r="F297" s="118">
        <f>IF(ISBLANK($B297),0,VLOOKUP($B297,Listen!$C$4:$E$47,3,FALSE))</f>
        <v>0</v>
      </c>
      <c r="G297" s="175">
        <f t="shared" si="25"/>
        <v>0</v>
      </c>
      <c r="H297" s="175">
        <f t="shared" si="25"/>
        <v>0</v>
      </c>
      <c r="I297" s="175">
        <f t="shared" si="25"/>
        <v>0</v>
      </c>
      <c r="J297" s="175">
        <f t="shared" si="25"/>
        <v>0</v>
      </c>
      <c r="K297" s="175">
        <f t="shared" si="25"/>
        <v>0</v>
      </c>
      <c r="L297" s="175">
        <f t="shared" si="25"/>
        <v>0</v>
      </c>
      <c r="M297" s="175">
        <f t="shared" si="23"/>
        <v>0</v>
      </c>
      <c r="N297" s="175">
        <f t="shared" si="26"/>
        <v>0</v>
      </c>
      <c r="O297" s="175">
        <f t="shared" si="26"/>
        <v>0</v>
      </c>
      <c r="P297" s="175">
        <f t="shared" si="26"/>
        <v>0</v>
      </c>
      <c r="Q297" s="175">
        <f t="shared" si="26"/>
        <v>0</v>
      </c>
      <c r="R297" s="175">
        <f t="shared" si="26"/>
        <v>0</v>
      </c>
      <c r="S297" s="175">
        <f t="shared" si="26"/>
        <v>0</v>
      </c>
      <c r="T297" s="175">
        <f t="shared" si="26"/>
        <v>0</v>
      </c>
      <c r="U297" s="175">
        <f t="shared" si="26"/>
        <v>0</v>
      </c>
      <c r="V297" s="175">
        <f t="shared" si="26"/>
        <v>0</v>
      </c>
      <c r="W297" s="175">
        <f t="shared" si="26"/>
        <v>0</v>
      </c>
      <c r="X297" s="175">
        <f t="shared" si="26"/>
        <v>0</v>
      </c>
    </row>
    <row r="298" spans="2:24" ht="15" customHeight="1">
      <c r="B298" s="170"/>
      <c r="C298" s="172"/>
      <c r="D298" s="173"/>
      <c r="E298" s="118">
        <f>IF(ISBLANK($B298),0,VLOOKUP($B298,Listen!$C$4:$E$47,2,FALSE))</f>
        <v>0</v>
      </c>
      <c r="F298" s="118">
        <f>IF(ISBLANK($B298),0,VLOOKUP($B298,Listen!$C$4:$E$47,3,FALSE))</f>
        <v>0</v>
      </c>
      <c r="G298" s="175">
        <f t="shared" si="25"/>
        <v>0</v>
      </c>
      <c r="H298" s="175">
        <f t="shared" si="25"/>
        <v>0</v>
      </c>
      <c r="I298" s="175">
        <f t="shared" si="25"/>
        <v>0</v>
      </c>
      <c r="J298" s="175">
        <f t="shared" si="25"/>
        <v>0</v>
      </c>
      <c r="K298" s="175">
        <f t="shared" si="25"/>
        <v>0</v>
      </c>
      <c r="L298" s="175">
        <f t="shared" si="25"/>
        <v>0</v>
      </c>
      <c r="M298" s="175">
        <f t="shared" si="23"/>
        <v>0</v>
      </c>
      <c r="N298" s="175">
        <f t="shared" si="26"/>
        <v>0</v>
      </c>
      <c r="O298" s="175">
        <f t="shared" si="26"/>
        <v>0</v>
      </c>
      <c r="P298" s="175">
        <f t="shared" si="26"/>
        <v>0</v>
      </c>
      <c r="Q298" s="175">
        <f t="shared" si="26"/>
        <v>0</v>
      </c>
      <c r="R298" s="175">
        <f t="shared" si="26"/>
        <v>0</v>
      </c>
      <c r="S298" s="175">
        <f t="shared" si="26"/>
        <v>0</v>
      </c>
      <c r="T298" s="175">
        <f t="shared" si="26"/>
        <v>0</v>
      </c>
      <c r="U298" s="175">
        <f t="shared" si="26"/>
        <v>0</v>
      </c>
      <c r="V298" s="175">
        <f t="shared" si="26"/>
        <v>0</v>
      </c>
      <c r="W298" s="175">
        <f t="shared" si="26"/>
        <v>0</v>
      </c>
      <c r="X298" s="175">
        <f t="shared" si="26"/>
        <v>0</v>
      </c>
    </row>
    <row r="299" spans="2:24" ht="15" customHeight="1">
      <c r="B299" s="170"/>
      <c r="C299" s="172"/>
      <c r="D299" s="173"/>
      <c r="E299" s="118">
        <f>IF(ISBLANK($B299),0,VLOOKUP($B299,Listen!$C$4:$E$47,2,FALSE))</f>
        <v>0</v>
      </c>
      <c r="F299" s="118">
        <f>IF(ISBLANK($B299),0,VLOOKUP($B299,Listen!$C$4:$E$47,3,FALSE))</f>
        <v>0</v>
      </c>
      <c r="G299" s="175">
        <f t="shared" si="25"/>
        <v>0</v>
      </c>
      <c r="H299" s="175">
        <f t="shared" si="25"/>
        <v>0</v>
      </c>
      <c r="I299" s="175">
        <f t="shared" si="25"/>
        <v>0</v>
      </c>
      <c r="J299" s="175">
        <f t="shared" si="25"/>
        <v>0</v>
      </c>
      <c r="K299" s="175">
        <f t="shared" si="25"/>
        <v>0</v>
      </c>
      <c r="L299" s="175">
        <f t="shared" si="25"/>
        <v>0</v>
      </c>
      <c r="M299" s="175">
        <f t="shared" si="23"/>
        <v>0</v>
      </c>
      <c r="N299" s="175">
        <f t="shared" si="26"/>
        <v>0</v>
      </c>
      <c r="O299" s="175">
        <f t="shared" si="26"/>
        <v>0</v>
      </c>
      <c r="P299" s="175">
        <f t="shared" si="26"/>
        <v>0</v>
      </c>
      <c r="Q299" s="175">
        <f t="shared" si="26"/>
        <v>0</v>
      </c>
      <c r="R299" s="175">
        <f t="shared" si="26"/>
        <v>0</v>
      </c>
      <c r="S299" s="175">
        <f t="shared" si="26"/>
        <v>0</v>
      </c>
      <c r="T299" s="175">
        <f t="shared" si="26"/>
        <v>0</v>
      </c>
      <c r="U299" s="175">
        <f t="shared" si="26"/>
        <v>0</v>
      </c>
      <c r="V299" s="175">
        <f t="shared" si="26"/>
        <v>0</v>
      </c>
      <c r="W299" s="175">
        <f t="shared" si="26"/>
        <v>0</v>
      </c>
      <c r="X299" s="175">
        <f t="shared" si="26"/>
        <v>0</v>
      </c>
    </row>
    <row r="300" spans="2:24" ht="15" customHeight="1">
      <c r="B300" s="170"/>
      <c r="C300" s="172"/>
      <c r="D300" s="173"/>
      <c r="E300" s="118">
        <f>IF(ISBLANK($B300),0,VLOOKUP($B300,Listen!$C$4:$E$47,2,FALSE))</f>
        <v>0</v>
      </c>
      <c r="F300" s="118">
        <f>IF(ISBLANK($B300),0,VLOOKUP($B300,Listen!$C$4:$E$47,3,FALSE))</f>
        <v>0</v>
      </c>
      <c r="G300" s="175">
        <f t="shared" si="25"/>
        <v>0</v>
      </c>
      <c r="H300" s="175">
        <f t="shared" si="25"/>
        <v>0</v>
      </c>
      <c r="I300" s="175">
        <f t="shared" si="25"/>
        <v>0</v>
      </c>
      <c r="J300" s="175">
        <f t="shared" si="25"/>
        <v>0</v>
      </c>
      <c r="K300" s="175">
        <f t="shared" si="25"/>
        <v>0</v>
      </c>
      <c r="L300" s="175">
        <f t="shared" si="25"/>
        <v>0</v>
      </c>
      <c r="M300" s="175">
        <f t="shared" si="23"/>
        <v>0</v>
      </c>
      <c r="N300" s="175">
        <f t="shared" si="26"/>
        <v>0</v>
      </c>
      <c r="O300" s="175">
        <f t="shared" si="26"/>
        <v>0</v>
      </c>
      <c r="P300" s="175">
        <f t="shared" si="26"/>
        <v>0</v>
      </c>
      <c r="Q300" s="175">
        <f t="shared" si="26"/>
        <v>0</v>
      </c>
      <c r="R300" s="175">
        <f t="shared" si="26"/>
        <v>0</v>
      </c>
      <c r="S300" s="175">
        <f t="shared" si="26"/>
        <v>0</v>
      </c>
      <c r="T300" s="175">
        <f t="shared" si="26"/>
        <v>0</v>
      </c>
      <c r="U300" s="175">
        <f t="shared" si="26"/>
        <v>0</v>
      </c>
      <c r="V300" s="175">
        <f t="shared" si="26"/>
        <v>0</v>
      </c>
      <c r="W300" s="175">
        <f t="shared" si="26"/>
        <v>0</v>
      </c>
      <c r="X300" s="175">
        <f t="shared" si="26"/>
        <v>0</v>
      </c>
    </row>
    <row r="301" spans="2:24" ht="15" customHeight="1">
      <c r="B301" s="170"/>
      <c r="C301" s="172"/>
      <c r="D301" s="173"/>
      <c r="E301" s="118">
        <f>IF(ISBLANK($B301),0,VLOOKUP($B301,Listen!$C$4:$E$47,2,FALSE))</f>
        <v>0</v>
      </c>
      <c r="F301" s="118">
        <f>IF(ISBLANK($B301),0,VLOOKUP($B301,Listen!$C$4:$E$47,3,FALSE))</f>
        <v>0</v>
      </c>
      <c r="G301" s="175">
        <f t="shared" si="25"/>
        <v>0</v>
      </c>
      <c r="H301" s="175">
        <f t="shared" si="25"/>
        <v>0</v>
      </c>
      <c r="I301" s="175">
        <f t="shared" si="25"/>
        <v>0</v>
      </c>
      <c r="J301" s="175">
        <f t="shared" si="25"/>
        <v>0</v>
      </c>
      <c r="K301" s="175">
        <f t="shared" si="25"/>
        <v>0</v>
      </c>
      <c r="L301" s="175">
        <f t="shared" si="25"/>
        <v>0</v>
      </c>
      <c r="M301" s="175">
        <f t="shared" si="23"/>
        <v>0</v>
      </c>
      <c r="N301" s="175">
        <f t="shared" si="26"/>
        <v>0</v>
      </c>
      <c r="O301" s="175">
        <f t="shared" si="26"/>
        <v>0</v>
      </c>
      <c r="P301" s="175">
        <f t="shared" si="26"/>
        <v>0</v>
      </c>
      <c r="Q301" s="175">
        <f t="shared" si="26"/>
        <v>0</v>
      </c>
      <c r="R301" s="175">
        <f t="shared" si="26"/>
        <v>0</v>
      </c>
      <c r="S301" s="175">
        <f t="shared" si="26"/>
        <v>0</v>
      </c>
      <c r="T301" s="175">
        <f t="shared" si="26"/>
        <v>0</v>
      </c>
      <c r="U301" s="175">
        <f t="shared" si="26"/>
        <v>0</v>
      </c>
      <c r="V301" s="175">
        <f t="shared" si="26"/>
        <v>0</v>
      </c>
      <c r="W301" s="175">
        <f t="shared" si="26"/>
        <v>0</v>
      </c>
      <c r="X301" s="175">
        <f t="shared" si="26"/>
        <v>0</v>
      </c>
    </row>
  </sheetData>
  <sheetProtection algorithmName="SHA-512" hashValue="p+GQAfNIHkMLft98Lf7smdyV9CxHftL+WytYngq1wb5yxWYj//86Z76fFK13llbomJHkEfnT7Sb8q3bfzXU54A==" saltValue="78bRR1ni3bppLvRMsGD9yw==" spinCount="100000" sheet="1" insertRows="0"/>
  <phoneticPr fontId="8" type="noConversion"/>
  <dataValidations count="4">
    <dataValidation type="whole" allowBlank="1" showInputMessage="1" showErrorMessage="1" errorTitle="Falsche Eingabe" error="Bitte geben Sie ein Aktivierungsjahr entsprechend der Nutzungsdauer an!" sqref="C6:C301">
      <formula1>1940</formula1>
      <formula2>2022</formula2>
    </dataValidation>
    <dataValidation operator="notBetween" allowBlank="1" showInputMessage="1" showErrorMessage="1" errorTitle="Falsche Eingabe" error="Bitte geben Sie eine Zahl an!" sqref="D6:D301"/>
    <dataValidation type="whole" errorStyle="warning" allowBlank="1" showErrorMessage="1" errorTitle="Nutzungsdauer" error="Die angegebene Nutzungsdauer liegt außerhalb der betriebsgewöhnlichen Nutzungsdauern gemäß Anlage zur GasNEV._x000a_Wollen Sie trotzdem fortfahren?" sqref="G6:X301">
      <formula1>$E6</formula1>
      <formula2>$F6</formula2>
    </dataValidation>
    <dataValidation type="list" allowBlank="1" showInputMessage="1" showErrorMessage="1" sqref="B6:B301">
      <formula1>rng_SAV</formula1>
    </dataValidation>
  </dataValidations>
  <pageMargins left="0.78740157480314965" right="0.78740157480314965" top="0.98425196850393704" bottom="0.98425196850393704" header="0.51181102362204722" footer="0.51181102362204722"/>
  <pageSetup paperSize="9" scale="42" fitToHeight="1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39997558519241921"/>
  </sheetPr>
  <dimension ref="A1:C29"/>
  <sheetViews>
    <sheetView showGridLines="0" workbookViewId="0">
      <selection activeCell="A18" sqref="A18"/>
    </sheetView>
  </sheetViews>
  <sheetFormatPr baseColWidth="10" defaultColWidth="11.44140625" defaultRowHeight="14.4"/>
  <cols>
    <col min="1" max="1" width="16.109375" style="60" customWidth="1"/>
    <col min="2" max="2" width="23.44140625" style="60" bestFit="1" customWidth="1"/>
    <col min="3" max="3" width="17.88671875" style="60" customWidth="1"/>
    <col min="4" max="16384" width="11.44140625" style="123"/>
  </cols>
  <sheetData>
    <row r="1" spans="1:3" ht="18">
      <c r="A1" s="80" t="s">
        <v>89</v>
      </c>
      <c r="B1" s="57"/>
      <c r="C1" s="61"/>
    </row>
    <row r="2" spans="1:3" ht="15.6">
      <c r="A2" s="105" t="s">
        <v>109</v>
      </c>
      <c r="B2" s="57"/>
      <c r="C2" s="61"/>
    </row>
    <row r="3" spans="1:3" ht="18">
      <c r="A3" s="56"/>
      <c r="B3" s="57"/>
      <c r="C3" s="61"/>
    </row>
    <row r="4" spans="1:3" ht="73.5" customHeight="1">
      <c r="A4" s="63" t="s">
        <v>85</v>
      </c>
      <c r="B4" s="62" t="s">
        <v>110</v>
      </c>
      <c r="C4" s="62" t="s">
        <v>86</v>
      </c>
    </row>
    <row r="5" spans="1:3">
      <c r="A5" s="58">
        <v>2004</v>
      </c>
      <c r="B5" s="172"/>
      <c r="C5" s="172"/>
    </row>
    <row r="6" spans="1:3">
      <c r="A6" s="58">
        <v>2005</v>
      </c>
      <c r="B6" s="172"/>
      <c r="C6" s="172"/>
    </row>
    <row r="7" spans="1:3">
      <c r="A7" s="58">
        <v>2006</v>
      </c>
      <c r="B7" s="172"/>
      <c r="C7" s="172"/>
    </row>
    <row r="8" spans="1:3">
      <c r="A8" s="58">
        <v>2007</v>
      </c>
      <c r="B8" s="172"/>
      <c r="C8" s="172"/>
    </row>
    <row r="9" spans="1:3">
      <c r="A9" s="58">
        <v>2008</v>
      </c>
      <c r="B9" s="172"/>
      <c r="C9" s="172"/>
    </row>
    <row r="10" spans="1:3">
      <c r="A10" s="58">
        <v>2009</v>
      </c>
      <c r="B10" s="172"/>
      <c r="C10" s="172"/>
    </row>
    <row r="11" spans="1:3">
      <c r="A11" s="58">
        <v>2010</v>
      </c>
      <c r="B11" s="172"/>
      <c r="C11" s="172"/>
    </row>
    <row r="12" spans="1:3">
      <c r="A12" s="58">
        <v>2011</v>
      </c>
      <c r="B12" s="172"/>
      <c r="C12" s="172"/>
    </row>
    <row r="13" spans="1:3">
      <c r="A13" s="58">
        <v>2012</v>
      </c>
      <c r="B13" s="172"/>
      <c r="C13" s="172"/>
    </row>
    <row r="14" spans="1:3">
      <c r="A14" s="58">
        <v>2013</v>
      </c>
      <c r="B14" s="172"/>
      <c r="C14" s="172"/>
    </row>
    <row r="15" spans="1:3">
      <c r="A15" s="58">
        <v>2014</v>
      </c>
      <c r="B15" s="172"/>
      <c r="C15" s="172"/>
    </row>
    <row r="16" spans="1:3">
      <c r="A16" s="58">
        <v>2015</v>
      </c>
      <c r="B16" s="172"/>
      <c r="C16" s="172"/>
    </row>
    <row r="17" spans="1:3">
      <c r="A17" s="58">
        <v>2016</v>
      </c>
      <c r="B17" s="172"/>
      <c r="C17" s="172"/>
    </row>
    <row r="18" spans="1:3">
      <c r="A18" s="58">
        <v>2017</v>
      </c>
      <c r="B18" s="172"/>
      <c r="C18" s="172"/>
    </row>
    <row r="19" spans="1:3">
      <c r="A19" s="58">
        <v>2018</v>
      </c>
      <c r="B19" s="172"/>
      <c r="C19" s="172"/>
    </row>
    <row r="20" spans="1:3">
      <c r="A20" s="58">
        <v>2019</v>
      </c>
      <c r="B20" s="172"/>
      <c r="C20" s="172"/>
    </row>
    <row r="21" spans="1:3">
      <c r="A21" s="58">
        <v>2020</v>
      </c>
      <c r="B21" s="172"/>
      <c r="C21" s="172"/>
    </row>
    <row r="22" spans="1:3">
      <c r="A22" s="58">
        <v>2021</v>
      </c>
      <c r="B22" s="172"/>
      <c r="C22" s="172"/>
    </row>
    <row r="23" spans="1:3">
      <c r="A23" s="58">
        <v>2022</v>
      </c>
      <c r="B23" s="172"/>
      <c r="C23" s="172"/>
    </row>
    <row r="24" spans="1:3">
      <c r="A24" s="58">
        <v>2023</v>
      </c>
      <c r="B24" s="172"/>
      <c r="C24" s="172"/>
    </row>
    <row r="25" spans="1:3">
      <c r="A25" s="58">
        <v>2024</v>
      </c>
      <c r="B25" s="172"/>
      <c r="C25" s="172"/>
    </row>
    <row r="26" spans="1:3">
      <c r="A26" s="58">
        <v>2025</v>
      </c>
      <c r="B26" s="172"/>
      <c r="C26" s="172"/>
    </row>
    <row r="27" spans="1:3">
      <c r="A27" s="58">
        <v>2026</v>
      </c>
      <c r="B27" s="172"/>
      <c r="C27" s="172"/>
    </row>
    <row r="28" spans="1:3">
      <c r="A28" s="58">
        <v>2027</v>
      </c>
      <c r="B28" s="172"/>
      <c r="C28" s="172"/>
    </row>
    <row r="29" spans="1:3">
      <c r="A29" s="59" t="s">
        <v>81</v>
      </c>
      <c r="B29" s="171">
        <f>SUM(B5:B28)</f>
        <v>0</v>
      </c>
      <c r="C29" s="171">
        <f>SUM(C5:C28)</f>
        <v>0</v>
      </c>
    </row>
  </sheetData>
  <sheetProtection algorithmName="SHA-512" hashValue="hmsQmwQLkfxKhcZk34nqs1D9GzLsG7tMbk2DaeEcMfWJJhhFzLu8di8xdynhC/CIzg0aYRxMqOes/nYA8eK89A==" saltValue="yyhbY1PfhDHD/VbEgTb0RA==" spinCount="100000" sheet="1" objects="1" scenario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39997558519241921"/>
    <pageSetUpPr fitToPage="1"/>
  </sheetPr>
  <dimension ref="A1:F301"/>
  <sheetViews>
    <sheetView showGridLines="0" zoomScaleNormal="100" zoomScaleSheetLayoutView="100" workbookViewId="0">
      <selection activeCell="D4" sqref="D4"/>
    </sheetView>
  </sheetViews>
  <sheetFormatPr baseColWidth="10" defaultColWidth="11.44140625" defaultRowHeight="13.8"/>
  <cols>
    <col min="1" max="1" width="2.6640625" style="79" customWidth="1"/>
    <col min="2" max="2" width="78.88671875" style="122" customWidth="1"/>
    <col min="3" max="3" width="13.44140625" style="106" customWidth="1"/>
    <col min="4" max="4" width="21.33203125" style="82" customWidth="1"/>
    <col min="5" max="5" width="35.33203125" style="82" customWidth="1"/>
    <col min="6" max="6" width="18" style="82" customWidth="1"/>
    <col min="7" max="16384" width="11.44140625" style="82"/>
  </cols>
  <sheetData>
    <row r="1" spans="2:6" ht="30" customHeight="1">
      <c r="B1" s="80" t="s">
        <v>156</v>
      </c>
      <c r="C1" s="110"/>
      <c r="F1" s="111"/>
    </row>
    <row r="2" spans="2:6" ht="21" customHeight="1">
      <c r="B2" s="105" t="s">
        <v>109</v>
      </c>
      <c r="C2" s="112"/>
      <c r="D2" s="112"/>
      <c r="E2" s="112"/>
    </row>
    <row r="3" spans="2:6" ht="15.6">
      <c r="B3" s="113"/>
      <c r="C3" s="110"/>
      <c r="D3" s="114"/>
      <c r="E3" s="161"/>
    </row>
    <row r="4" spans="2:6" ht="91.8" customHeight="1">
      <c r="B4" s="159" t="s">
        <v>155</v>
      </c>
      <c r="C4" s="160" t="s">
        <v>158</v>
      </c>
      <c r="D4" s="167" t="s">
        <v>166</v>
      </c>
      <c r="E4" s="160" t="s">
        <v>157</v>
      </c>
      <c r="F4" s="166" t="s">
        <v>165</v>
      </c>
    </row>
    <row r="5" spans="2:6" ht="20.25" customHeight="1">
      <c r="B5" s="168"/>
      <c r="C5" s="120" t="s">
        <v>81</v>
      </c>
      <c r="D5" s="171">
        <f>SUBTOTAL(9,$D$6:$D$302)</f>
        <v>0</v>
      </c>
      <c r="E5" s="171">
        <f>SUBTOTAL(9,$E$6:$E$302)</f>
        <v>0</v>
      </c>
      <c r="F5" s="169"/>
    </row>
    <row r="6" spans="2:6" ht="15" customHeight="1">
      <c r="B6" s="170"/>
      <c r="C6" s="172"/>
      <c r="D6" s="173"/>
      <c r="E6" s="173"/>
      <c r="F6" s="173"/>
    </row>
    <row r="7" spans="2:6" ht="15" customHeight="1">
      <c r="B7" s="170"/>
      <c r="C7" s="172"/>
      <c r="D7" s="173"/>
      <c r="E7" s="173"/>
      <c r="F7" s="173"/>
    </row>
    <row r="8" spans="2:6" ht="15" customHeight="1">
      <c r="B8" s="170"/>
      <c r="C8" s="172"/>
      <c r="D8" s="173"/>
      <c r="E8" s="173"/>
      <c r="F8" s="173"/>
    </row>
    <row r="9" spans="2:6" ht="15" customHeight="1">
      <c r="B9" s="170"/>
      <c r="C9" s="172"/>
      <c r="D9" s="173"/>
      <c r="E9" s="173"/>
      <c r="F9" s="173"/>
    </row>
    <row r="10" spans="2:6" ht="15" customHeight="1">
      <c r="B10" s="170"/>
      <c r="C10" s="172"/>
      <c r="D10" s="173"/>
      <c r="E10" s="173"/>
      <c r="F10" s="173"/>
    </row>
    <row r="11" spans="2:6" ht="15" customHeight="1">
      <c r="B11" s="170"/>
      <c r="C11" s="172"/>
      <c r="D11" s="173"/>
      <c r="E11" s="173"/>
      <c r="F11" s="173"/>
    </row>
    <row r="12" spans="2:6" ht="15" customHeight="1">
      <c r="B12" s="170"/>
      <c r="C12" s="172"/>
      <c r="D12" s="173"/>
      <c r="E12" s="173"/>
      <c r="F12" s="173"/>
    </row>
    <row r="13" spans="2:6" ht="15" customHeight="1">
      <c r="B13" s="170"/>
      <c r="C13" s="172"/>
      <c r="D13" s="173"/>
      <c r="E13" s="173"/>
      <c r="F13" s="173"/>
    </row>
    <row r="14" spans="2:6" ht="15" customHeight="1">
      <c r="B14" s="170"/>
      <c r="C14" s="172"/>
      <c r="D14" s="173"/>
      <c r="E14" s="173"/>
      <c r="F14" s="173"/>
    </row>
    <row r="15" spans="2:6" ht="15" customHeight="1">
      <c r="B15" s="170"/>
      <c r="C15" s="172"/>
      <c r="D15" s="173"/>
      <c r="E15" s="173"/>
      <c r="F15" s="173"/>
    </row>
    <row r="16" spans="2:6" ht="15" customHeight="1">
      <c r="B16" s="170"/>
      <c r="C16" s="172"/>
      <c r="D16" s="173"/>
      <c r="E16" s="173"/>
      <c r="F16" s="173"/>
    </row>
    <row r="17" spans="2:6" ht="15" customHeight="1">
      <c r="B17" s="170"/>
      <c r="C17" s="172"/>
      <c r="D17" s="173"/>
      <c r="E17" s="173"/>
      <c r="F17" s="173"/>
    </row>
    <row r="18" spans="2:6" ht="15" customHeight="1">
      <c r="B18" s="170"/>
      <c r="C18" s="172"/>
      <c r="D18" s="173"/>
      <c r="E18" s="173"/>
      <c r="F18" s="173"/>
    </row>
    <row r="19" spans="2:6" ht="15" customHeight="1">
      <c r="B19" s="170"/>
      <c r="C19" s="172"/>
      <c r="D19" s="173"/>
      <c r="E19" s="173"/>
      <c r="F19" s="173"/>
    </row>
    <row r="20" spans="2:6" ht="15" customHeight="1">
      <c r="B20" s="170"/>
      <c r="C20" s="172"/>
      <c r="D20" s="173"/>
      <c r="E20" s="173"/>
      <c r="F20" s="173"/>
    </row>
    <row r="21" spans="2:6" ht="15" customHeight="1">
      <c r="B21" s="170"/>
      <c r="C21" s="172"/>
      <c r="D21" s="173"/>
      <c r="E21" s="173"/>
      <c r="F21" s="173"/>
    </row>
    <row r="22" spans="2:6" ht="15" customHeight="1">
      <c r="B22" s="170"/>
      <c r="C22" s="172"/>
      <c r="D22" s="173"/>
      <c r="E22" s="173"/>
      <c r="F22" s="173"/>
    </row>
    <row r="23" spans="2:6" ht="15" customHeight="1">
      <c r="B23" s="170"/>
      <c r="C23" s="172"/>
      <c r="D23" s="173"/>
      <c r="E23" s="173"/>
      <c r="F23" s="173"/>
    </row>
    <row r="24" spans="2:6" ht="15" customHeight="1">
      <c r="B24" s="170"/>
      <c r="C24" s="172"/>
      <c r="D24" s="173"/>
      <c r="E24" s="173"/>
      <c r="F24" s="173"/>
    </row>
    <row r="25" spans="2:6" ht="15" customHeight="1">
      <c r="B25" s="170"/>
      <c r="C25" s="172"/>
      <c r="D25" s="173"/>
      <c r="E25" s="173"/>
      <c r="F25" s="173"/>
    </row>
    <row r="26" spans="2:6" ht="15" customHeight="1">
      <c r="B26" s="170"/>
      <c r="C26" s="172"/>
      <c r="D26" s="173"/>
      <c r="E26" s="173"/>
      <c r="F26" s="173"/>
    </row>
    <row r="27" spans="2:6" ht="15" customHeight="1">
      <c r="B27" s="170"/>
      <c r="C27" s="172"/>
      <c r="D27" s="173"/>
      <c r="E27" s="173"/>
      <c r="F27" s="173"/>
    </row>
    <row r="28" spans="2:6" ht="15" customHeight="1">
      <c r="B28" s="170"/>
      <c r="C28" s="172"/>
      <c r="D28" s="173"/>
      <c r="E28" s="173"/>
      <c r="F28" s="173"/>
    </row>
    <row r="29" spans="2:6" ht="15" customHeight="1">
      <c r="B29" s="170"/>
      <c r="C29" s="172"/>
      <c r="D29" s="173"/>
      <c r="E29" s="173"/>
      <c r="F29" s="173"/>
    </row>
    <row r="30" spans="2:6" ht="15" customHeight="1">
      <c r="B30" s="170"/>
      <c r="C30" s="172"/>
      <c r="D30" s="173"/>
      <c r="E30" s="173"/>
      <c r="F30" s="173"/>
    </row>
    <row r="31" spans="2:6" ht="15" customHeight="1">
      <c r="B31" s="170"/>
      <c r="C31" s="172"/>
      <c r="D31" s="173"/>
      <c r="E31" s="173"/>
      <c r="F31" s="173"/>
    </row>
    <row r="32" spans="2:6" ht="15" customHeight="1">
      <c r="B32" s="170"/>
      <c r="C32" s="172"/>
      <c r="D32" s="173"/>
      <c r="E32" s="173"/>
      <c r="F32" s="173"/>
    </row>
    <row r="33" spans="2:6" ht="15" customHeight="1">
      <c r="B33" s="170"/>
      <c r="C33" s="172"/>
      <c r="D33" s="173"/>
      <c r="E33" s="173"/>
      <c r="F33" s="173"/>
    </row>
    <row r="34" spans="2:6" ht="15" customHeight="1">
      <c r="B34" s="170"/>
      <c r="C34" s="172"/>
      <c r="D34" s="173"/>
      <c r="E34" s="173"/>
      <c r="F34" s="173"/>
    </row>
    <row r="35" spans="2:6" ht="15" customHeight="1">
      <c r="B35" s="170"/>
      <c r="C35" s="172"/>
      <c r="D35" s="173"/>
      <c r="E35" s="173"/>
      <c r="F35" s="173"/>
    </row>
    <row r="36" spans="2:6" ht="15" customHeight="1">
      <c r="B36" s="170"/>
      <c r="C36" s="172"/>
      <c r="D36" s="173"/>
      <c r="E36" s="173"/>
      <c r="F36" s="173"/>
    </row>
    <row r="37" spans="2:6" ht="15" customHeight="1">
      <c r="B37" s="170"/>
      <c r="C37" s="172"/>
      <c r="D37" s="173"/>
      <c r="E37" s="173"/>
      <c r="F37" s="173"/>
    </row>
    <row r="38" spans="2:6" ht="15" customHeight="1">
      <c r="B38" s="170"/>
      <c r="C38" s="172"/>
      <c r="D38" s="173"/>
      <c r="E38" s="173"/>
      <c r="F38" s="173"/>
    </row>
    <row r="39" spans="2:6" ht="15" customHeight="1">
      <c r="B39" s="170"/>
      <c r="C39" s="172"/>
      <c r="D39" s="173"/>
      <c r="E39" s="173"/>
      <c r="F39" s="173"/>
    </row>
    <row r="40" spans="2:6" ht="15" customHeight="1">
      <c r="B40" s="170"/>
      <c r="C40" s="172"/>
      <c r="D40" s="173"/>
      <c r="E40" s="173"/>
      <c r="F40" s="173"/>
    </row>
    <row r="41" spans="2:6" ht="15" customHeight="1">
      <c r="B41" s="170"/>
      <c r="C41" s="172"/>
      <c r="D41" s="173"/>
      <c r="E41" s="173"/>
      <c r="F41" s="173"/>
    </row>
    <row r="42" spans="2:6" ht="15" customHeight="1">
      <c r="B42" s="170"/>
      <c r="C42" s="172"/>
      <c r="D42" s="173"/>
      <c r="E42" s="173"/>
      <c r="F42" s="173"/>
    </row>
    <row r="43" spans="2:6" ht="15" customHeight="1">
      <c r="B43" s="170"/>
      <c r="C43" s="172"/>
      <c r="D43" s="173"/>
      <c r="E43" s="173"/>
      <c r="F43" s="173"/>
    </row>
    <row r="44" spans="2:6" ht="15" customHeight="1">
      <c r="B44" s="170"/>
      <c r="C44" s="172"/>
      <c r="D44" s="173"/>
      <c r="E44" s="173"/>
      <c r="F44" s="173"/>
    </row>
    <row r="45" spans="2:6" ht="15" customHeight="1">
      <c r="B45" s="170"/>
      <c r="C45" s="172"/>
      <c r="D45" s="173"/>
      <c r="E45" s="173"/>
      <c r="F45" s="173"/>
    </row>
    <row r="46" spans="2:6" ht="15" customHeight="1">
      <c r="B46" s="170"/>
      <c r="C46" s="172"/>
      <c r="D46" s="173"/>
      <c r="E46" s="173"/>
      <c r="F46" s="173"/>
    </row>
    <row r="47" spans="2:6" ht="15" customHeight="1">
      <c r="B47" s="170"/>
      <c r="C47" s="172"/>
      <c r="D47" s="173"/>
      <c r="E47" s="173"/>
      <c r="F47" s="173"/>
    </row>
    <row r="48" spans="2:6" ht="15" customHeight="1">
      <c r="B48" s="170"/>
      <c r="C48" s="172"/>
      <c r="D48" s="173"/>
      <c r="E48" s="173"/>
      <c r="F48" s="173"/>
    </row>
    <row r="49" spans="2:6" ht="15" customHeight="1">
      <c r="B49" s="170"/>
      <c r="C49" s="172"/>
      <c r="D49" s="173"/>
      <c r="E49" s="173"/>
      <c r="F49" s="173"/>
    </row>
    <row r="50" spans="2:6" ht="15" customHeight="1">
      <c r="B50" s="170"/>
      <c r="C50" s="172"/>
      <c r="D50" s="173"/>
      <c r="E50" s="173"/>
      <c r="F50" s="173"/>
    </row>
    <row r="51" spans="2:6" ht="15" customHeight="1">
      <c r="B51" s="170"/>
      <c r="C51" s="172"/>
      <c r="D51" s="173"/>
      <c r="E51" s="173"/>
      <c r="F51" s="173"/>
    </row>
    <row r="52" spans="2:6" ht="15" customHeight="1">
      <c r="B52" s="170"/>
      <c r="C52" s="172"/>
      <c r="D52" s="173"/>
      <c r="E52" s="173"/>
      <c r="F52" s="173"/>
    </row>
    <row r="53" spans="2:6" ht="15" customHeight="1">
      <c r="B53" s="170"/>
      <c r="C53" s="172"/>
      <c r="D53" s="173"/>
      <c r="E53" s="173"/>
      <c r="F53" s="173"/>
    </row>
    <row r="54" spans="2:6" ht="15" customHeight="1">
      <c r="B54" s="170"/>
      <c r="C54" s="172"/>
      <c r="D54" s="173"/>
      <c r="E54" s="173"/>
      <c r="F54" s="173"/>
    </row>
    <row r="55" spans="2:6" ht="15" customHeight="1">
      <c r="B55" s="170"/>
      <c r="C55" s="172"/>
      <c r="D55" s="173"/>
      <c r="E55" s="173"/>
      <c r="F55" s="173"/>
    </row>
    <row r="56" spans="2:6" ht="15" customHeight="1">
      <c r="B56" s="170"/>
      <c r="C56" s="172"/>
      <c r="D56" s="173"/>
      <c r="E56" s="173"/>
      <c r="F56" s="173"/>
    </row>
    <row r="57" spans="2:6" ht="15" customHeight="1">
      <c r="B57" s="170"/>
      <c r="C57" s="172"/>
      <c r="D57" s="173"/>
      <c r="E57" s="173"/>
      <c r="F57" s="173"/>
    </row>
    <row r="58" spans="2:6" ht="15" customHeight="1">
      <c r="B58" s="170"/>
      <c r="C58" s="172"/>
      <c r="D58" s="173"/>
      <c r="E58" s="173"/>
      <c r="F58" s="173"/>
    </row>
    <row r="59" spans="2:6" ht="15" customHeight="1">
      <c r="B59" s="170"/>
      <c r="C59" s="172"/>
      <c r="D59" s="173"/>
      <c r="E59" s="173"/>
      <c r="F59" s="173"/>
    </row>
    <row r="60" spans="2:6" ht="15" customHeight="1">
      <c r="B60" s="170"/>
      <c r="C60" s="172"/>
      <c r="D60" s="173"/>
      <c r="E60" s="173"/>
      <c r="F60" s="173"/>
    </row>
    <row r="61" spans="2:6" ht="15" customHeight="1">
      <c r="B61" s="170"/>
      <c r="C61" s="172"/>
      <c r="D61" s="173"/>
      <c r="E61" s="173"/>
      <c r="F61" s="173"/>
    </row>
    <row r="62" spans="2:6" ht="15" customHeight="1">
      <c r="B62" s="170"/>
      <c r="C62" s="172"/>
      <c r="D62" s="173"/>
      <c r="E62" s="173"/>
      <c r="F62" s="173"/>
    </row>
    <row r="63" spans="2:6" ht="15" customHeight="1">
      <c r="B63" s="170"/>
      <c r="C63" s="172"/>
      <c r="D63" s="173"/>
      <c r="E63" s="173"/>
      <c r="F63" s="173"/>
    </row>
    <row r="64" spans="2:6" ht="15" customHeight="1">
      <c r="B64" s="170"/>
      <c r="C64" s="172"/>
      <c r="D64" s="173"/>
      <c r="E64" s="173"/>
      <c r="F64" s="173"/>
    </row>
    <row r="65" spans="2:6" ht="15" customHeight="1">
      <c r="B65" s="170"/>
      <c r="C65" s="172"/>
      <c r="D65" s="173"/>
      <c r="E65" s="173"/>
      <c r="F65" s="173"/>
    </row>
    <row r="66" spans="2:6" ht="15" customHeight="1">
      <c r="B66" s="170"/>
      <c r="C66" s="172"/>
      <c r="D66" s="173"/>
      <c r="E66" s="173"/>
      <c r="F66" s="173"/>
    </row>
    <row r="67" spans="2:6" ht="15" customHeight="1">
      <c r="B67" s="170"/>
      <c r="C67" s="172"/>
      <c r="D67" s="173"/>
      <c r="E67" s="173"/>
      <c r="F67" s="173"/>
    </row>
    <row r="68" spans="2:6" ht="15" customHeight="1">
      <c r="B68" s="170"/>
      <c r="C68" s="172"/>
      <c r="D68" s="173"/>
      <c r="E68" s="173"/>
      <c r="F68" s="173"/>
    </row>
    <row r="69" spans="2:6" ht="15" customHeight="1">
      <c r="B69" s="170"/>
      <c r="C69" s="172"/>
      <c r="D69" s="173"/>
      <c r="E69" s="173"/>
      <c r="F69" s="173"/>
    </row>
    <row r="70" spans="2:6" ht="15" customHeight="1">
      <c r="B70" s="170"/>
      <c r="C70" s="172"/>
      <c r="D70" s="173"/>
      <c r="E70" s="173"/>
      <c r="F70" s="173"/>
    </row>
    <row r="71" spans="2:6" ht="15" customHeight="1">
      <c r="B71" s="170"/>
      <c r="C71" s="172"/>
      <c r="D71" s="173"/>
      <c r="E71" s="173"/>
      <c r="F71" s="173"/>
    </row>
    <row r="72" spans="2:6" ht="15" customHeight="1">
      <c r="B72" s="170"/>
      <c r="C72" s="172"/>
      <c r="D72" s="173"/>
      <c r="E72" s="173"/>
      <c r="F72" s="173"/>
    </row>
    <row r="73" spans="2:6" ht="15" customHeight="1">
      <c r="B73" s="170"/>
      <c r="C73" s="172"/>
      <c r="D73" s="173"/>
      <c r="E73" s="173"/>
      <c r="F73" s="173"/>
    </row>
    <row r="74" spans="2:6" ht="15" customHeight="1">
      <c r="B74" s="170"/>
      <c r="C74" s="172"/>
      <c r="D74" s="173"/>
      <c r="E74" s="173"/>
      <c r="F74" s="173"/>
    </row>
    <row r="75" spans="2:6" ht="15" customHeight="1">
      <c r="B75" s="170"/>
      <c r="C75" s="172"/>
      <c r="D75" s="173"/>
      <c r="E75" s="173"/>
      <c r="F75" s="173"/>
    </row>
    <row r="76" spans="2:6" ht="15" customHeight="1">
      <c r="B76" s="170"/>
      <c r="C76" s="172"/>
      <c r="D76" s="173"/>
      <c r="E76" s="173"/>
      <c r="F76" s="173"/>
    </row>
    <row r="77" spans="2:6" ht="15" customHeight="1">
      <c r="B77" s="170"/>
      <c r="C77" s="172"/>
      <c r="D77" s="173"/>
      <c r="E77" s="173"/>
      <c r="F77" s="173"/>
    </row>
    <row r="78" spans="2:6" ht="15" customHeight="1">
      <c r="B78" s="170"/>
      <c r="C78" s="172"/>
      <c r="D78" s="173"/>
      <c r="E78" s="173"/>
      <c r="F78" s="173"/>
    </row>
    <row r="79" spans="2:6" ht="15" customHeight="1">
      <c r="B79" s="170"/>
      <c r="C79" s="172"/>
      <c r="D79" s="173"/>
      <c r="E79" s="173"/>
      <c r="F79" s="173"/>
    </row>
    <row r="80" spans="2:6" ht="15" customHeight="1">
      <c r="B80" s="170"/>
      <c r="C80" s="172"/>
      <c r="D80" s="173"/>
      <c r="E80" s="173"/>
      <c r="F80" s="173"/>
    </row>
    <row r="81" spans="2:6" ht="15" customHeight="1">
      <c r="B81" s="170"/>
      <c r="C81" s="172"/>
      <c r="D81" s="173"/>
      <c r="E81" s="173"/>
      <c r="F81" s="173"/>
    </row>
    <row r="82" spans="2:6" ht="15" customHeight="1">
      <c r="B82" s="170"/>
      <c r="C82" s="172"/>
      <c r="D82" s="173"/>
      <c r="E82" s="173"/>
      <c r="F82" s="173"/>
    </row>
    <row r="83" spans="2:6" ht="15" customHeight="1">
      <c r="B83" s="170"/>
      <c r="C83" s="172"/>
      <c r="D83" s="173"/>
      <c r="E83" s="173"/>
      <c r="F83" s="173"/>
    </row>
    <row r="84" spans="2:6" ht="15" customHeight="1">
      <c r="B84" s="170"/>
      <c r="C84" s="172"/>
      <c r="D84" s="173"/>
      <c r="E84" s="173"/>
      <c r="F84" s="173"/>
    </row>
    <row r="85" spans="2:6" ht="15" customHeight="1">
      <c r="B85" s="170"/>
      <c r="C85" s="172"/>
      <c r="D85" s="173"/>
      <c r="E85" s="173"/>
      <c r="F85" s="173"/>
    </row>
    <row r="86" spans="2:6" ht="15" customHeight="1">
      <c r="B86" s="170"/>
      <c r="C86" s="172"/>
      <c r="D86" s="173"/>
      <c r="E86" s="173"/>
      <c r="F86" s="173"/>
    </row>
    <row r="87" spans="2:6" ht="15" customHeight="1">
      <c r="B87" s="170"/>
      <c r="C87" s="172"/>
      <c r="D87" s="173"/>
      <c r="E87" s="173"/>
      <c r="F87" s="173"/>
    </row>
    <row r="88" spans="2:6" ht="15" customHeight="1">
      <c r="B88" s="170"/>
      <c r="C88" s="172"/>
      <c r="D88" s="173"/>
      <c r="E88" s="173"/>
      <c r="F88" s="173"/>
    </row>
    <row r="89" spans="2:6" ht="15" customHeight="1">
      <c r="B89" s="170"/>
      <c r="C89" s="172"/>
      <c r="D89" s="173"/>
      <c r="E89" s="173"/>
      <c r="F89" s="173"/>
    </row>
    <row r="90" spans="2:6" ht="15" customHeight="1">
      <c r="B90" s="170"/>
      <c r="C90" s="172"/>
      <c r="D90" s="173"/>
      <c r="E90" s="173"/>
      <c r="F90" s="173"/>
    </row>
    <row r="91" spans="2:6" ht="15" customHeight="1">
      <c r="B91" s="170"/>
      <c r="C91" s="172"/>
      <c r="D91" s="173"/>
      <c r="E91" s="173"/>
      <c r="F91" s="173"/>
    </row>
    <row r="92" spans="2:6" ht="15" customHeight="1">
      <c r="B92" s="170"/>
      <c r="C92" s="172"/>
      <c r="D92" s="173"/>
      <c r="E92" s="173"/>
      <c r="F92" s="173"/>
    </row>
    <row r="93" spans="2:6" ht="15" customHeight="1">
      <c r="B93" s="170"/>
      <c r="C93" s="172"/>
      <c r="D93" s="173"/>
      <c r="E93" s="173"/>
      <c r="F93" s="173"/>
    </row>
    <row r="94" spans="2:6" ht="15" customHeight="1">
      <c r="B94" s="170"/>
      <c r="C94" s="172"/>
      <c r="D94" s="173"/>
      <c r="E94" s="173"/>
      <c r="F94" s="173"/>
    </row>
    <row r="95" spans="2:6" ht="15" customHeight="1">
      <c r="B95" s="170"/>
      <c r="C95" s="172"/>
      <c r="D95" s="173"/>
      <c r="E95" s="173"/>
      <c r="F95" s="173"/>
    </row>
    <row r="96" spans="2:6" ht="15" customHeight="1">
      <c r="B96" s="170"/>
      <c r="C96" s="172"/>
      <c r="D96" s="173"/>
      <c r="E96" s="173"/>
      <c r="F96" s="173"/>
    </row>
    <row r="97" spans="2:6" ht="15" customHeight="1">
      <c r="B97" s="170"/>
      <c r="C97" s="172"/>
      <c r="D97" s="173"/>
      <c r="E97" s="173"/>
      <c r="F97" s="173"/>
    </row>
    <row r="98" spans="2:6" ht="15" customHeight="1">
      <c r="B98" s="170"/>
      <c r="C98" s="172"/>
      <c r="D98" s="173"/>
      <c r="E98" s="173"/>
      <c r="F98" s="173"/>
    </row>
    <row r="99" spans="2:6" ht="15" customHeight="1">
      <c r="B99" s="170"/>
      <c r="C99" s="172"/>
      <c r="D99" s="173"/>
      <c r="E99" s="173"/>
      <c r="F99" s="173"/>
    </row>
    <row r="100" spans="2:6" ht="15" customHeight="1">
      <c r="B100" s="170"/>
      <c r="C100" s="172"/>
      <c r="D100" s="173"/>
      <c r="E100" s="173"/>
      <c r="F100" s="173"/>
    </row>
    <row r="101" spans="2:6" ht="15" customHeight="1">
      <c r="B101" s="170"/>
      <c r="C101" s="172"/>
      <c r="D101" s="173"/>
      <c r="E101" s="173"/>
      <c r="F101" s="173"/>
    </row>
    <row r="102" spans="2:6" ht="15" customHeight="1">
      <c r="B102" s="170"/>
      <c r="C102" s="172"/>
      <c r="D102" s="173"/>
      <c r="E102" s="173"/>
      <c r="F102" s="173"/>
    </row>
    <row r="103" spans="2:6" ht="15" customHeight="1">
      <c r="B103" s="170"/>
      <c r="C103" s="172"/>
      <c r="D103" s="173"/>
      <c r="E103" s="173"/>
      <c r="F103" s="173"/>
    </row>
    <row r="104" spans="2:6" ht="15" customHeight="1">
      <c r="B104" s="170"/>
      <c r="C104" s="172"/>
      <c r="D104" s="173"/>
      <c r="E104" s="173"/>
      <c r="F104" s="173"/>
    </row>
    <row r="105" spans="2:6" ht="15" customHeight="1">
      <c r="B105" s="170"/>
      <c r="C105" s="172"/>
      <c r="D105" s="173"/>
      <c r="E105" s="173"/>
      <c r="F105" s="173"/>
    </row>
    <row r="106" spans="2:6" ht="15" customHeight="1">
      <c r="B106" s="170"/>
      <c r="C106" s="172"/>
      <c r="D106" s="173"/>
      <c r="E106" s="173"/>
      <c r="F106" s="173"/>
    </row>
    <row r="107" spans="2:6" ht="15" customHeight="1">
      <c r="B107" s="170"/>
      <c r="C107" s="172"/>
      <c r="D107" s="173"/>
      <c r="E107" s="173"/>
      <c r="F107" s="173"/>
    </row>
    <row r="108" spans="2:6" ht="15" customHeight="1">
      <c r="B108" s="170"/>
      <c r="C108" s="172"/>
      <c r="D108" s="173"/>
      <c r="E108" s="173"/>
      <c r="F108" s="173"/>
    </row>
    <row r="109" spans="2:6" ht="15" customHeight="1">
      <c r="B109" s="170"/>
      <c r="C109" s="172"/>
      <c r="D109" s="173"/>
      <c r="E109" s="173"/>
      <c r="F109" s="173"/>
    </row>
    <row r="110" spans="2:6" ht="15" customHeight="1">
      <c r="B110" s="170"/>
      <c r="C110" s="172"/>
      <c r="D110" s="173"/>
      <c r="E110" s="173"/>
      <c r="F110" s="173"/>
    </row>
    <row r="111" spans="2:6" ht="15" customHeight="1">
      <c r="B111" s="170"/>
      <c r="C111" s="172"/>
      <c r="D111" s="173"/>
      <c r="E111" s="173"/>
      <c r="F111" s="173"/>
    </row>
    <row r="112" spans="2:6" ht="15" customHeight="1">
      <c r="B112" s="170"/>
      <c r="C112" s="172"/>
      <c r="D112" s="173"/>
      <c r="E112" s="173"/>
      <c r="F112" s="173"/>
    </row>
    <row r="113" spans="2:6" ht="15" customHeight="1">
      <c r="B113" s="170"/>
      <c r="C113" s="172"/>
      <c r="D113" s="173"/>
      <c r="E113" s="173"/>
      <c r="F113" s="173"/>
    </row>
    <row r="114" spans="2:6" ht="15" customHeight="1">
      <c r="B114" s="170"/>
      <c r="C114" s="172"/>
      <c r="D114" s="173"/>
      <c r="E114" s="173"/>
      <c r="F114" s="173"/>
    </row>
    <row r="115" spans="2:6" ht="15" customHeight="1">
      <c r="B115" s="170"/>
      <c r="C115" s="172"/>
      <c r="D115" s="173"/>
      <c r="E115" s="173"/>
      <c r="F115" s="173"/>
    </row>
    <row r="116" spans="2:6" ht="15" customHeight="1">
      <c r="B116" s="170"/>
      <c r="C116" s="172"/>
      <c r="D116" s="173"/>
      <c r="E116" s="173"/>
      <c r="F116" s="173"/>
    </row>
    <row r="117" spans="2:6" ht="15" customHeight="1">
      <c r="B117" s="170"/>
      <c r="C117" s="172"/>
      <c r="D117" s="173"/>
      <c r="E117" s="173"/>
      <c r="F117" s="173"/>
    </row>
    <row r="118" spans="2:6" ht="15" customHeight="1">
      <c r="B118" s="170"/>
      <c r="C118" s="172"/>
      <c r="D118" s="173"/>
      <c r="E118" s="173"/>
      <c r="F118" s="173"/>
    </row>
    <row r="119" spans="2:6" ht="15" customHeight="1">
      <c r="B119" s="170"/>
      <c r="C119" s="172"/>
      <c r="D119" s="173"/>
      <c r="E119" s="173"/>
      <c r="F119" s="173"/>
    </row>
    <row r="120" spans="2:6" ht="15" customHeight="1">
      <c r="B120" s="170"/>
      <c r="C120" s="172"/>
      <c r="D120" s="173"/>
      <c r="E120" s="173"/>
      <c r="F120" s="173"/>
    </row>
    <row r="121" spans="2:6" ht="15" customHeight="1">
      <c r="B121" s="170"/>
      <c r="C121" s="172"/>
      <c r="D121" s="173"/>
      <c r="E121" s="173"/>
      <c r="F121" s="173"/>
    </row>
    <row r="122" spans="2:6" ht="15" customHeight="1">
      <c r="B122" s="170"/>
      <c r="C122" s="172"/>
      <c r="D122" s="173"/>
      <c r="E122" s="173"/>
      <c r="F122" s="173"/>
    </row>
    <row r="123" spans="2:6" ht="15" customHeight="1">
      <c r="B123" s="170"/>
      <c r="C123" s="172"/>
      <c r="D123" s="173"/>
      <c r="E123" s="173"/>
      <c r="F123" s="173"/>
    </row>
    <row r="124" spans="2:6" ht="15" customHeight="1">
      <c r="B124" s="170"/>
      <c r="C124" s="172"/>
      <c r="D124" s="173"/>
      <c r="E124" s="173"/>
      <c r="F124" s="173"/>
    </row>
    <row r="125" spans="2:6" ht="15" customHeight="1">
      <c r="B125" s="170"/>
      <c r="C125" s="172"/>
      <c r="D125" s="173"/>
      <c r="E125" s="173"/>
      <c r="F125" s="173"/>
    </row>
    <row r="126" spans="2:6" ht="15" customHeight="1">
      <c r="B126" s="170"/>
      <c r="C126" s="172"/>
      <c r="D126" s="173"/>
      <c r="E126" s="173"/>
      <c r="F126" s="173"/>
    </row>
    <row r="127" spans="2:6" ht="15" customHeight="1">
      <c r="B127" s="170"/>
      <c r="C127" s="172"/>
      <c r="D127" s="173"/>
      <c r="E127" s="173"/>
      <c r="F127" s="173"/>
    </row>
    <row r="128" spans="2:6" ht="15" customHeight="1">
      <c r="B128" s="170"/>
      <c r="C128" s="172"/>
      <c r="D128" s="173"/>
      <c r="E128" s="173"/>
      <c r="F128" s="173"/>
    </row>
    <row r="129" spans="2:6" ht="15" customHeight="1">
      <c r="B129" s="170"/>
      <c r="C129" s="172"/>
      <c r="D129" s="173"/>
      <c r="E129" s="173"/>
      <c r="F129" s="173"/>
    </row>
    <row r="130" spans="2:6" ht="15" customHeight="1">
      <c r="B130" s="170"/>
      <c r="C130" s="172"/>
      <c r="D130" s="173"/>
      <c r="E130" s="173"/>
      <c r="F130" s="173"/>
    </row>
    <row r="131" spans="2:6" ht="15" customHeight="1">
      <c r="B131" s="170"/>
      <c r="C131" s="172"/>
      <c r="D131" s="173"/>
      <c r="E131" s="173"/>
      <c r="F131" s="173"/>
    </row>
    <row r="132" spans="2:6" ht="15" customHeight="1">
      <c r="B132" s="170"/>
      <c r="C132" s="172"/>
      <c r="D132" s="173"/>
      <c r="E132" s="173"/>
      <c r="F132" s="173"/>
    </row>
    <row r="133" spans="2:6" ht="15" customHeight="1">
      <c r="B133" s="170"/>
      <c r="C133" s="172"/>
      <c r="D133" s="173"/>
      <c r="E133" s="173"/>
      <c r="F133" s="173"/>
    </row>
    <row r="134" spans="2:6" ht="15" customHeight="1">
      <c r="B134" s="170"/>
      <c r="C134" s="172"/>
      <c r="D134" s="173"/>
      <c r="E134" s="173"/>
      <c r="F134" s="173"/>
    </row>
    <row r="135" spans="2:6" ht="15" customHeight="1">
      <c r="B135" s="170"/>
      <c r="C135" s="172"/>
      <c r="D135" s="173"/>
      <c r="E135" s="173"/>
      <c r="F135" s="173"/>
    </row>
    <row r="136" spans="2:6" ht="15" customHeight="1">
      <c r="B136" s="170"/>
      <c r="C136" s="172"/>
      <c r="D136" s="173"/>
      <c r="E136" s="173"/>
      <c r="F136" s="173"/>
    </row>
    <row r="137" spans="2:6" ht="15" customHeight="1">
      <c r="B137" s="170"/>
      <c r="C137" s="172"/>
      <c r="D137" s="173"/>
      <c r="E137" s="173"/>
      <c r="F137" s="173"/>
    </row>
    <row r="138" spans="2:6" ht="15" customHeight="1">
      <c r="B138" s="170"/>
      <c r="C138" s="172"/>
      <c r="D138" s="173"/>
      <c r="E138" s="173"/>
      <c r="F138" s="173"/>
    </row>
    <row r="139" spans="2:6" ht="15" customHeight="1">
      <c r="B139" s="170"/>
      <c r="C139" s="172"/>
      <c r="D139" s="173"/>
      <c r="E139" s="173"/>
      <c r="F139" s="173"/>
    </row>
    <row r="140" spans="2:6" ht="15" customHeight="1">
      <c r="B140" s="170"/>
      <c r="C140" s="172"/>
      <c r="D140" s="173"/>
      <c r="E140" s="173"/>
      <c r="F140" s="173"/>
    </row>
    <row r="141" spans="2:6" ht="15" customHeight="1">
      <c r="B141" s="170"/>
      <c r="C141" s="172"/>
      <c r="D141" s="173"/>
      <c r="E141" s="173"/>
      <c r="F141" s="173"/>
    </row>
    <row r="142" spans="2:6" ht="15" customHeight="1">
      <c r="B142" s="170"/>
      <c r="C142" s="172"/>
      <c r="D142" s="173"/>
      <c r="E142" s="173"/>
      <c r="F142" s="173"/>
    </row>
    <row r="143" spans="2:6" ht="15" customHeight="1">
      <c r="B143" s="170"/>
      <c r="C143" s="172"/>
      <c r="D143" s="173"/>
      <c r="E143" s="173"/>
      <c r="F143" s="173"/>
    </row>
    <row r="144" spans="2:6" ht="15" customHeight="1">
      <c r="B144" s="170"/>
      <c r="C144" s="172"/>
      <c r="D144" s="173"/>
      <c r="E144" s="173"/>
      <c r="F144" s="173"/>
    </row>
    <row r="145" spans="2:6" ht="15" customHeight="1">
      <c r="B145" s="170"/>
      <c r="C145" s="172"/>
      <c r="D145" s="173"/>
      <c r="E145" s="173"/>
      <c r="F145" s="173"/>
    </row>
    <row r="146" spans="2:6" ht="15" customHeight="1">
      <c r="B146" s="170"/>
      <c r="C146" s="172"/>
      <c r="D146" s="173"/>
      <c r="E146" s="173"/>
      <c r="F146" s="173"/>
    </row>
    <row r="147" spans="2:6" ht="15" customHeight="1">
      <c r="B147" s="170"/>
      <c r="C147" s="172"/>
      <c r="D147" s="173"/>
      <c r="E147" s="173"/>
      <c r="F147" s="173"/>
    </row>
    <row r="148" spans="2:6" ht="15" customHeight="1">
      <c r="B148" s="170"/>
      <c r="C148" s="172"/>
      <c r="D148" s="173"/>
      <c r="E148" s="173"/>
      <c r="F148" s="173"/>
    </row>
    <row r="149" spans="2:6" ht="15" customHeight="1">
      <c r="B149" s="170"/>
      <c r="C149" s="172"/>
      <c r="D149" s="173"/>
      <c r="E149" s="173"/>
      <c r="F149" s="173"/>
    </row>
    <row r="150" spans="2:6" ht="15" customHeight="1">
      <c r="B150" s="170"/>
      <c r="C150" s="172"/>
      <c r="D150" s="173"/>
      <c r="E150" s="173"/>
      <c r="F150" s="173"/>
    </row>
    <row r="151" spans="2:6" ht="15" customHeight="1">
      <c r="B151" s="170"/>
      <c r="C151" s="172"/>
      <c r="D151" s="173"/>
      <c r="E151" s="173"/>
      <c r="F151" s="173"/>
    </row>
    <row r="152" spans="2:6" ht="15" customHeight="1">
      <c r="B152" s="170"/>
      <c r="C152" s="172"/>
      <c r="D152" s="173"/>
      <c r="E152" s="173"/>
      <c r="F152" s="173"/>
    </row>
    <row r="153" spans="2:6" ht="15" customHeight="1">
      <c r="B153" s="170"/>
      <c r="C153" s="172"/>
      <c r="D153" s="173"/>
      <c r="E153" s="173"/>
      <c r="F153" s="173"/>
    </row>
    <row r="154" spans="2:6" ht="15" customHeight="1">
      <c r="B154" s="170"/>
      <c r="C154" s="172"/>
      <c r="D154" s="173"/>
      <c r="E154" s="173"/>
      <c r="F154" s="173"/>
    </row>
    <row r="155" spans="2:6" ht="15" customHeight="1">
      <c r="B155" s="170"/>
      <c r="C155" s="172"/>
      <c r="D155" s="173"/>
      <c r="E155" s="173"/>
      <c r="F155" s="173"/>
    </row>
    <row r="156" spans="2:6" ht="15" customHeight="1">
      <c r="B156" s="170"/>
      <c r="C156" s="172"/>
      <c r="D156" s="173"/>
      <c r="E156" s="173"/>
      <c r="F156" s="173"/>
    </row>
    <row r="157" spans="2:6" ht="15" customHeight="1">
      <c r="B157" s="170"/>
      <c r="C157" s="172"/>
      <c r="D157" s="173"/>
      <c r="E157" s="173"/>
      <c r="F157" s="173"/>
    </row>
    <row r="158" spans="2:6" ht="15" customHeight="1">
      <c r="B158" s="170"/>
      <c r="C158" s="172"/>
      <c r="D158" s="173"/>
      <c r="E158" s="173"/>
      <c r="F158" s="173"/>
    </row>
    <row r="159" spans="2:6" ht="15" customHeight="1">
      <c r="B159" s="170"/>
      <c r="C159" s="172"/>
      <c r="D159" s="173"/>
      <c r="E159" s="173"/>
      <c r="F159" s="173"/>
    </row>
    <row r="160" spans="2:6" ht="15" customHeight="1">
      <c r="B160" s="170"/>
      <c r="C160" s="172"/>
      <c r="D160" s="173"/>
      <c r="E160" s="173"/>
      <c r="F160" s="173"/>
    </row>
    <row r="161" spans="2:6" ht="15" customHeight="1">
      <c r="B161" s="170"/>
      <c r="C161" s="172"/>
      <c r="D161" s="173"/>
      <c r="E161" s="173"/>
      <c r="F161" s="173"/>
    </row>
    <row r="162" spans="2:6" ht="15" customHeight="1">
      <c r="B162" s="170"/>
      <c r="C162" s="172"/>
      <c r="D162" s="173"/>
      <c r="E162" s="173"/>
      <c r="F162" s="173"/>
    </row>
    <row r="163" spans="2:6" ht="15" customHeight="1">
      <c r="B163" s="170"/>
      <c r="C163" s="172"/>
      <c r="D163" s="173"/>
      <c r="E163" s="173"/>
      <c r="F163" s="173"/>
    </row>
    <row r="164" spans="2:6" ht="15" customHeight="1">
      <c r="B164" s="170"/>
      <c r="C164" s="172"/>
      <c r="D164" s="173"/>
      <c r="E164" s="173"/>
      <c r="F164" s="173"/>
    </row>
    <row r="165" spans="2:6" ht="15" customHeight="1">
      <c r="B165" s="170"/>
      <c r="C165" s="172"/>
      <c r="D165" s="173"/>
      <c r="E165" s="173"/>
      <c r="F165" s="173"/>
    </row>
    <row r="166" spans="2:6" ht="15" customHeight="1">
      <c r="B166" s="170"/>
      <c r="C166" s="172"/>
      <c r="D166" s="173"/>
      <c r="E166" s="173"/>
      <c r="F166" s="173"/>
    </row>
    <row r="167" spans="2:6" ht="15" customHeight="1">
      <c r="B167" s="170"/>
      <c r="C167" s="172"/>
      <c r="D167" s="173"/>
      <c r="E167" s="173"/>
      <c r="F167" s="173"/>
    </row>
    <row r="168" spans="2:6" ht="15" customHeight="1">
      <c r="B168" s="170"/>
      <c r="C168" s="172"/>
      <c r="D168" s="173"/>
      <c r="E168" s="173"/>
      <c r="F168" s="173"/>
    </row>
    <row r="169" spans="2:6" ht="15" customHeight="1">
      <c r="B169" s="170"/>
      <c r="C169" s="172"/>
      <c r="D169" s="173"/>
      <c r="E169" s="173"/>
      <c r="F169" s="173"/>
    </row>
    <row r="170" spans="2:6" ht="15" customHeight="1">
      <c r="B170" s="170"/>
      <c r="C170" s="172"/>
      <c r="D170" s="173"/>
      <c r="E170" s="173"/>
      <c r="F170" s="173"/>
    </row>
    <row r="171" spans="2:6" ht="15" customHeight="1">
      <c r="B171" s="170"/>
      <c r="C171" s="172"/>
      <c r="D171" s="173"/>
      <c r="E171" s="173"/>
      <c r="F171" s="173"/>
    </row>
    <row r="172" spans="2:6" ht="15" customHeight="1">
      <c r="B172" s="170"/>
      <c r="C172" s="172"/>
      <c r="D172" s="173"/>
      <c r="E172" s="173"/>
      <c r="F172" s="173"/>
    </row>
    <row r="173" spans="2:6" ht="15" customHeight="1">
      <c r="B173" s="170"/>
      <c r="C173" s="172"/>
      <c r="D173" s="173"/>
      <c r="E173" s="173"/>
      <c r="F173" s="173"/>
    </row>
    <row r="174" spans="2:6" ht="15" customHeight="1">
      <c r="B174" s="170"/>
      <c r="C174" s="172"/>
      <c r="D174" s="173"/>
      <c r="E174" s="173"/>
      <c r="F174" s="173"/>
    </row>
    <row r="175" spans="2:6" ht="15" customHeight="1">
      <c r="B175" s="170"/>
      <c r="C175" s="172"/>
      <c r="D175" s="173"/>
      <c r="E175" s="173"/>
      <c r="F175" s="173"/>
    </row>
    <row r="176" spans="2:6" ht="15" customHeight="1">
      <c r="B176" s="170"/>
      <c r="C176" s="172"/>
      <c r="D176" s="173"/>
      <c r="E176" s="173"/>
      <c r="F176" s="173"/>
    </row>
    <row r="177" spans="2:6" ht="15" customHeight="1">
      <c r="B177" s="170"/>
      <c r="C177" s="172"/>
      <c r="D177" s="173"/>
      <c r="E177" s="173"/>
      <c r="F177" s="173"/>
    </row>
    <row r="178" spans="2:6" ht="15" customHeight="1">
      <c r="B178" s="170"/>
      <c r="C178" s="172"/>
      <c r="D178" s="173"/>
      <c r="E178" s="173"/>
      <c r="F178" s="173"/>
    </row>
    <row r="179" spans="2:6" ht="15" customHeight="1">
      <c r="B179" s="170"/>
      <c r="C179" s="172"/>
      <c r="D179" s="173"/>
      <c r="E179" s="173"/>
      <c r="F179" s="173"/>
    </row>
    <row r="180" spans="2:6" ht="15" customHeight="1">
      <c r="B180" s="170"/>
      <c r="C180" s="172"/>
      <c r="D180" s="173"/>
      <c r="E180" s="173"/>
      <c r="F180" s="173"/>
    </row>
    <row r="181" spans="2:6" ht="15" customHeight="1">
      <c r="B181" s="170"/>
      <c r="C181" s="172"/>
      <c r="D181" s="173"/>
      <c r="E181" s="173"/>
      <c r="F181" s="173"/>
    </row>
    <row r="182" spans="2:6" ht="15" customHeight="1">
      <c r="B182" s="170"/>
      <c r="C182" s="172"/>
      <c r="D182" s="173"/>
      <c r="E182" s="173"/>
      <c r="F182" s="173"/>
    </row>
    <row r="183" spans="2:6" ht="15" customHeight="1">
      <c r="B183" s="170"/>
      <c r="C183" s="172"/>
      <c r="D183" s="173"/>
      <c r="E183" s="173"/>
      <c r="F183" s="173"/>
    </row>
    <row r="184" spans="2:6" ht="15" customHeight="1">
      <c r="B184" s="170"/>
      <c r="C184" s="172"/>
      <c r="D184" s="173"/>
      <c r="E184" s="173"/>
      <c r="F184" s="173"/>
    </row>
    <row r="185" spans="2:6" ht="15" customHeight="1">
      <c r="B185" s="170"/>
      <c r="C185" s="172"/>
      <c r="D185" s="173"/>
      <c r="E185" s="173"/>
      <c r="F185" s="173"/>
    </row>
    <row r="186" spans="2:6" ht="15" customHeight="1">
      <c r="B186" s="170"/>
      <c r="C186" s="172"/>
      <c r="D186" s="173"/>
      <c r="E186" s="173"/>
      <c r="F186" s="173"/>
    </row>
    <row r="187" spans="2:6" ht="15" customHeight="1">
      <c r="B187" s="170"/>
      <c r="C187" s="172"/>
      <c r="D187" s="173"/>
      <c r="E187" s="173"/>
      <c r="F187" s="173"/>
    </row>
    <row r="188" spans="2:6" ht="15" customHeight="1">
      <c r="B188" s="170"/>
      <c r="C188" s="172"/>
      <c r="D188" s="173"/>
      <c r="E188" s="173"/>
      <c r="F188" s="173"/>
    </row>
    <row r="189" spans="2:6" ht="15" customHeight="1">
      <c r="B189" s="170"/>
      <c r="C189" s="172"/>
      <c r="D189" s="173"/>
      <c r="E189" s="173"/>
      <c r="F189" s="173"/>
    </row>
    <row r="190" spans="2:6" ht="15" customHeight="1">
      <c r="B190" s="170"/>
      <c r="C190" s="172"/>
      <c r="D190" s="173"/>
      <c r="E190" s="173"/>
      <c r="F190" s="173"/>
    </row>
    <row r="191" spans="2:6" ht="15" customHeight="1">
      <c r="B191" s="170"/>
      <c r="C191" s="172"/>
      <c r="D191" s="173"/>
      <c r="E191" s="173"/>
      <c r="F191" s="173"/>
    </row>
    <row r="192" spans="2:6" ht="15" customHeight="1">
      <c r="B192" s="170"/>
      <c r="C192" s="172"/>
      <c r="D192" s="173"/>
      <c r="E192" s="173"/>
      <c r="F192" s="173"/>
    </row>
    <row r="193" spans="2:6" ht="15" customHeight="1">
      <c r="B193" s="170"/>
      <c r="C193" s="172"/>
      <c r="D193" s="173"/>
      <c r="E193" s="173"/>
      <c r="F193" s="173"/>
    </row>
    <row r="194" spans="2:6" ht="15" customHeight="1">
      <c r="B194" s="170"/>
      <c r="C194" s="172"/>
      <c r="D194" s="173"/>
      <c r="E194" s="173"/>
      <c r="F194" s="173"/>
    </row>
    <row r="195" spans="2:6" ht="15" customHeight="1">
      <c r="B195" s="170"/>
      <c r="C195" s="172"/>
      <c r="D195" s="173"/>
      <c r="E195" s="173"/>
      <c r="F195" s="173"/>
    </row>
    <row r="196" spans="2:6" ht="15" customHeight="1">
      <c r="B196" s="170"/>
      <c r="C196" s="172"/>
      <c r="D196" s="173"/>
      <c r="E196" s="173"/>
      <c r="F196" s="173"/>
    </row>
    <row r="197" spans="2:6" ht="15" customHeight="1">
      <c r="B197" s="170"/>
      <c r="C197" s="172"/>
      <c r="D197" s="173"/>
      <c r="E197" s="173"/>
      <c r="F197" s="173"/>
    </row>
    <row r="198" spans="2:6" ht="15" customHeight="1">
      <c r="B198" s="170"/>
      <c r="C198" s="172"/>
      <c r="D198" s="173"/>
      <c r="E198" s="173"/>
      <c r="F198" s="173"/>
    </row>
    <row r="199" spans="2:6" ht="15" customHeight="1">
      <c r="B199" s="170"/>
      <c r="C199" s="172"/>
      <c r="D199" s="173"/>
      <c r="E199" s="173"/>
      <c r="F199" s="173"/>
    </row>
    <row r="200" spans="2:6" ht="15" customHeight="1">
      <c r="B200" s="170"/>
      <c r="C200" s="172"/>
      <c r="D200" s="173"/>
      <c r="E200" s="173"/>
      <c r="F200" s="173"/>
    </row>
    <row r="201" spans="2:6" ht="15" customHeight="1">
      <c r="B201" s="170"/>
      <c r="C201" s="172"/>
      <c r="D201" s="173"/>
      <c r="E201" s="173"/>
      <c r="F201" s="173"/>
    </row>
    <row r="202" spans="2:6" ht="15" customHeight="1">
      <c r="B202" s="170"/>
      <c r="C202" s="172"/>
      <c r="D202" s="173"/>
      <c r="E202" s="173"/>
      <c r="F202" s="173"/>
    </row>
    <row r="203" spans="2:6" ht="15" customHeight="1">
      <c r="B203" s="170"/>
      <c r="C203" s="172"/>
      <c r="D203" s="173"/>
      <c r="E203" s="173"/>
      <c r="F203" s="173"/>
    </row>
    <row r="204" spans="2:6" ht="15" customHeight="1">
      <c r="B204" s="170"/>
      <c r="C204" s="172"/>
      <c r="D204" s="173"/>
      <c r="E204" s="173"/>
      <c r="F204" s="173"/>
    </row>
    <row r="205" spans="2:6" ht="15" customHeight="1">
      <c r="B205" s="170"/>
      <c r="C205" s="172"/>
      <c r="D205" s="173"/>
      <c r="E205" s="173"/>
      <c r="F205" s="173"/>
    </row>
    <row r="206" spans="2:6" ht="15" customHeight="1">
      <c r="B206" s="170"/>
      <c r="C206" s="172"/>
      <c r="D206" s="173"/>
      <c r="E206" s="173"/>
      <c r="F206" s="173"/>
    </row>
    <row r="207" spans="2:6" ht="15" customHeight="1">
      <c r="B207" s="170"/>
      <c r="C207" s="172"/>
      <c r="D207" s="173"/>
      <c r="E207" s="173"/>
      <c r="F207" s="173"/>
    </row>
    <row r="208" spans="2:6" ht="15" customHeight="1">
      <c r="B208" s="170"/>
      <c r="C208" s="172"/>
      <c r="D208" s="173"/>
      <c r="E208" s="173"/>
      <c r="F208" s="173"/>
    </row>
    <row r="209" spans="2:6" ht="15" customHeight="1">
      <c r="B209" s="170"/>
      <c r="C209" s="172"/>
      <c r="D209" s="173"/>
      <c r="E209" s="173"/>
      <c r="F209" s="173"/>
    </row>
    <row r="210" spans="2:6" ht="15" customHeight="1">
      <c r="B210" s="170"/>
      <c r="C210" s="172"/>
      <c r="D210" s="173"/>
      <c r="E210" s="173"/>
      <c r="F210" s="173"/>
    </row>
    <row r="211" spans="2:6" ht="15" customHeight="1">
      <c r="B211" s="170"/>
      <c r="C211" s="172"/>
      <c r="D211" s="173"/>
      <c r="E211" s="173"/>
      <c r="F211" s="173"/>
    </row>
    <row r="212" spans="2:6" ht="15" customHeight="1">
      <c r="B212" s="170"/>
      <c r="C212" s="172"/>
      <c r="D212" s="173"/>
      <c r="E212" s="173"/>
      <c r="F212" s="173"/>
    </row>
    <row r="213" spans="2:6" ht="15" customHeight="1">
      <c r="B213" s="170"/>
      <c r="C213" s="172"/>
      <c r="D213" s="173"/>
      <c r="E213" s="173"/>
      <c r="F213" s="173"/>
    </row>
    <row r="214" spans="2:6" ht="15" customHeight="1">
      <c r="B214" s="170"/>
      <c r="C214" s="172"/>
      <c r="D214" s="173"/>
      <c r="E214" s="173"/>
      <c r="F214" s="173"/>
    </row>
    <row r="215" spans="2:6" ht="15" customHeight="1">
      <c r="B215" s="170"/>
      <c r="C215" s="172"/>
      <c r="D215" s="173"/>
      <c r="E215" s="173"/>
      <c r="F215" s="173"/>
    </row>
    <row r="216" spans="2:6" ht="15" customHeight="1">
      <c r="B216" s="170"/>
      <c r="C216" s="172"/>
      <c r="D216" s="173"/>
      <c r="E216" s="173"/>
      <c r="F216" s="173"/>
    </row>
    <row r="217" spans="2:6" ht="15" customHeight="1">
      <c r="B217" s="170"/>
      <c r="C217" s="172"/>
      <c r="D217" s="173"/>
      <c r="E217" s="173"/>
      <c r="F217" s="173"/>
    </row>
    <row r="218" spans="2:6" ht="15" customHeight="1">
      <c r="B218" s="170"/>
      <c r="C218" s="172"/>
      <c r="D218" s="173"/>
      <c r="E218" s="173"/>
      <c r="F218" s="173"/>
    </row>
    <row r="219" spans="2:6" ht="15" customHeight="1">
      <c r="B219" s="170"/>
      <c r="C219" s="172"/>
      <c r="D219" s="173"/>
      <c r="E219" s="173"/>
      <c r="F219" s="173"/>
    </row>
    <row r="220" spans="2:6" ht="15" customHeight="1">
      <c r="B220" s="170"/>
      <c r="C220" s="172"/>
      <c r="D220" s="173"/>
      <c r="E220" s="173"/>
      <c r="F220" s="173"/>
    </row>
    <row r="221" spans="2:6" ht="15" customHeight="1">
      <c r="B221" s="170"/>
      <c r="C221" s="172"/>
      <c r="D221" s="173"/>
      <c r="E221" s="173"/>
      <c r="F221" s="173"/>
    </row>
    <row r="222" spans="2:6" ht="15" customHeight="1">
      <c r="B222" s="170"/>
      <c r="C222" s="172"/>
      <c r="D222" s="173"/>
      <c r="E222" s="173"/>
      <c r="F222" s="173"/>
    </row>
    <row r="223" spans="2:6" ht="15" customHeight="1">
      <c r="B223" s="170"/>
      <c r="C223" s="172"/>
      <c r="D223" s="173"/>
      <c r="E223" s="173"/>
      <c r="F223" s="173"/>
    </row>
    <row r="224" spans="2:6" ht="15" customHeight="1">
      <c r="B224" s="170"/>
      <c r="C224" s="172"/>
      <c r="D224" s="173"/>
      <c r="E224" s="173"/>
      <c r="F224" s="173"/>
    </row>
    <row r="225" spans="2:6" ht="15" customHeight="1">
      <c r="B225" s="170"/>
      <c r="C225" s="172"/>
      <c r="D225" s="173"/>
      <c r="E225" s="173"/>
      <c r="F225" s="173"/>
    </row>
    <row r="226" spans="2:6" ht="15" customHeight="1">
      <c r="B226" s="170"/>
      <c r="C226" s="172"/>
      <c r="D226" s="173"/>
      <c r="E226" s="173"/>
      <c r="F226" s="173"/>
    </row>
    <row r="227" spans="2:6" ht="15" customHeight="1">
      <c r="B227" s="170"/>
      <c r="C227" s="172"/>
      <c r="D227" s="173"/>
      <c r="E227" s="173"/>
      <c r="F227" s="173"/>
    </row>
    <row r="228" spans="2:6" ht="15" customHeight="1">
      <c r="B228" s="170"/>
      <c r="C228" s="172"/>
      <c r="D228" s="173"/>
      <c r="E228" s="173"/>
      <c r="F228" s="173"/>
    </row>
    <row r="229" spans="2:6" ht="15" customHeight="1">
      <c r="B229" s="170"/>
      <c r="C229" s="172"/>
      <c r="D229" s="173"/>
      <c r="E229" s="173"/>
      <c r="F229" s="173"/>
    </row>
    <row r="230" spans="2:6" ht="15" customHeight="1">
      <c r="B230" s="170"/>
      <c r="C230" s="172"/>
      <c r="D230" s="173"/>
      <c r="E230" s="173"/>
      <c r="F230" s="173"/>
    </row>
    <row r="231" spans="2:6" ht="15" customHeight="1">
      <c r="B231" s="170"/>
      <c r="C231" s="172"/>
      <c r="D231" s="173"/>
      <c r="E231" s="173"/>
      <c r="F231" s="173"/>
    </row>
    <row r="232" spans="2:6" ht="15" customHeight="1">
      <c r="B232" s="170"/>
      <c r="C232" s="172"/>
      <c r="D232" s="173"/>
      <c r="E232" s="173"/>
      <c r="F232" s="173"/>
    </row>
    <row r="233" spans="2:6" ht="15" customHeight="1">
      <c r="B233" s="170"/>
      <c r="C233" s="172"/>
      <c r="D233" s="173"/>
      <c r="E233" s="173"/>
      <c r="F233" s="173"/>
    </row>
    <row r="234" spans="2:6" ht="15" customHeight="1">
      <c r="B234" s="170"/>
      <c r="C234" s="172"/>
      <c r="D234" s="173"/>
      <c r="E234" s="173"/>
      <c r="F234" s="173"/>
    </row>
    <row r="235" spans="2:6" ht="15" customHeight="1">
      <c r="B235" s="170"/>
      <c r="C235" s="172"/>
      <c r="D235" s="173"/>
      <c r="E235" s="173"/>
      <c r="F235" s="173"/>
    </row>
    <row r="236" spans="2:6" ht="15" customHeight="1">
      <c r="B236" s="170"/>
      <c r="C236" s="172"/>
      <c r="D236" s="173"/>
      <c r="E236" s="173"/>
      <c r="F236" s="173"/>
    </row>
    <row r="237" spans="2:6" ht="15" customHeight="1">
      <c r="B237" s="170"/>
      <c r="C237" s="172"/>
      <c r="D237" s="173"/>
      <c r="E237" s="173"/>
      <c r="F237" s="173"/>
    </row>
    <row r="238" spans="2:6" ht="15" customHeight="1">
      <c r="B238" s="170"/>
      <c r="C238" s="172"/>
      <c r="D238" s="173"/>
      <c r="E238" s="173"/>
      <c r="F238" s="173"/>
    </row>
    <row r="239" spans="2:6" ht="15" customHeight="1">
      <c r="B239" s="170"/>
      <c r="C239" s="172"/>
      <c r="D239" s="173"/>
      <c r="E239" s="173"/>
      <c r="F239" s="173"/>
    </row>
    <row r="240" spans="2:6" ht="15" customHeight="1">
      <c r="B240" s="170"/>
      <c r="C240" s="172"/>
      <c r="D240" s="173"/>
      <c r="E240" s="173"/>
      <c r="F240" s="173"/>
    </row>
    <row r="241" spans="2:6" ht="15" customHeight="1">
      <c r="B241" s="170"/>
      <c r="C241" s="172"/>
      <c r="D241" s="173"/>
      <c r="E241" s="173"/>
      <c r="F241" s="173"/>
    </row>
    <row r="242" spans="2:6" ht="15" customHeight="1">
      <c r="B242" s="170"/>
      <c r="C242" s="172"/>
      <c r="D242" s="173"/>
      <c r="E242" s="173"/>
      <c r="F242" s="173"/>
    </row>
    <row r="243" spans="2:6" ht="15" customHeight="1">
      <c r="B243" s="170"/>
      <c r="C243" s="172"/>
      <c r="D243" s="173"/>
      <c r="E243" s="173"/>
      <c r="F243" s="173"/>
    </row>
    <row r="244" spans="2:6" ht="15" customHeight="1">
      <c r="B244" s="170"/>
      <c r="C244" s="172"/>
      <c r="D244" s="173"/>
      <c r="E244" s="173"/>
      <c r="F244" s="173"/>
    </row>
    <row r="245" spans="2:6" ht="15" customHeight="1">
      <c r="B245" s="170"/>
      <c r="C245" s="172"/>
      <c r="D245" s="173"/>
      <c r="E245" s="173"/>
      <c r="F245" s="173"/>
    </row>
    <row r="246" spans="2:6" ht="15" customHeight="1">
      <c r="B246" s="170"/>
      <c r="C246" s="172"/>
      <c r="D246" s="173"/>
      <c r="E246" s="173"/>
      <c r="F246" s="173"/>
    </row>
    <row r="247" spans="2:6" ht="15" customHeight="1">
      <c r="B247" s="170"/>
      <c r="C247" s="172"/>
      <c r="D247" s="173"/>
      <c r="E247" s="173"/>
      <c r="F247" s="173"/>
    </row>
    <row r="248" spans="2:6" ht="15" customHeight="1">
      <c r="B248" s="170"/>
      <c r="C248" s="172"/>
      <c r="D248" s="173"/>
      <c r="E248" s="173"/>
      <c r="F248" s="173"/>
    </row>
    <row r="249" spans="2:6" ht="15" customHeight="1">
      <c r="B249" s="170"/>
      <c r="C249" s="172"/>
      <c r="D249" s="173"/>
      <c r="E249" s="173"/>
      <c r="F249" s="173"/>
    </row>
    <row r="250" spans="2:6" ht="15" customHeight="1">
      <c r="B250" s="170"/>
      <c r="C250" s="172"/>
      <c r="D250" s="173"/>
      <c r="E250" s="173"/>
      <c r="F250" s="173"/>
    </row>
    <row r="251" spans="2:6" ht="15" customHeight="1">
      <c r="B251" s="170"/>
      <c r="C251" s="172"/>
      <c r="D251" s="173"/>
      <c r="E251" s="173"/>
      <c r="F251" s="173"/>
    </row>
    <row r="252" spans="2:6" ht="15" customHeight="1">
      <c r="B252" s="170"/>
      <c r="C252" s="172"/>
      <c r="D252" s="173"/>
      <c r="E252" s="173"/>
      <c r="F252" s="173"/>
    </row>
    <row r="253" spans="2:6" ht="15" customHeight="1">
      <c r="B253" s="170"/>
      <c r="C253" s="172"/>
      <c r="D253" s="173"/>
      <c r="E253" s="173"/>
      <c r="F253" s="173"/>
    </row>
    <row r="254" spans="2:6" ht="15" customHeight="1">
      <c r="B254" s="170"/>
      <c r="C254" s="172"/>
      <c r="D254" s="173"/>
      <c r="E254" s="173"/>
      <c r="F254" s="173"/>
    </row>
    <row r="255" spans="2:6" ht="15" customHeight="1">
      <c r="B255" s="170"/>
      <c r="C255" s="172"/>
      <c r="D255" s="173"/>
      <c r="E255" s="173"/>
      <c r="F255" s="173"/>
    </row>
    <row r="256" spans="2:6" ht="15" customHeight="1">
      <c r="B256" s="170"/>
      <c r="C256" s="172"/>
      <c r="D256" s="173"/>
      <c r="E256" s="173"/>
      <c r="F256" s="173"/>
    </row>
    <row r="257" spans="2:6" ht="15" customHeight="1">
      <c r="B257" s="170"/>
      <c r="C257" s="172"/>
      <c r="D257" s="173"/>
      <c r="E257" s="173"/>
      <c r="F257" s="173"/>
    </row>
    <row r="258" spans="2:6" ht="15" customHeight="1">
      <c r="B258" s="170"/>
      <c r="C258" s="172"/>
      <c r="D258" s="173"/>
      <c r="E258" s="173"/>
      <c r="F258" s="173"/>
    </row>
    <row r="259" spans="2:6" ht="15" customHeight="1">
      <c r="B259" s="170"/>
      <c r="C259" s="172"/>
      <c r="D259" s="173"/>
      <c r="E259" s="173"/>
      <c r="F259" s="173"/>
    </row>
    <row r="260" spans="2:6" ht="15" customHeight="1">
      <c r="B260" s="170"/>
      <c r="C260" s="172"/>
      <c r="D260" s="173"/>
      <c r="E260" s="173"/>
      <c r="F260" s="173"/>
    </row>
    <row r="261" spans="2:6" ht="15" customHeight="1">
      <c r="B261" s="170"/>
      <c r="C261" s="172"/>
      <c r="D261" s="173"/>
      <c r="E261" s="173"/>
      <c r="F261" s="173"/>
    </row>
    <row r="262" spans="2:6" ht="15" customHeight="1">
      <c r="B262" s="170"/>
      <c r="C262" s="172"/>
      <c r="D262" s="173"/>
      <c r="E262" s="173"/>
      <c r="F262" s="173"/>
    </row>
    <row r="263" spans="2:6" ht="15" customHeight="1">
      <c r="B263" s="170"/>
      <c r="C263" s="172"/>
      <c r="D263" s="173"/>
      <c r="E263" s="173"/>
      <c r="F263" s="173"/>
    </row>
    <row r="264" spans="2:6" ht="15" customHeight="1">
      <c r="B264" s="170"/>
      <c r="C264" s="172"/>
      <c r="D264" s="173"/>
      <c r="E264" s="173"/>
      <c r="F264" s="173"/>
    </row>
    <row r="265" spans="2:6" ht="15" customHeight="1">
      <c r="B265" s="170"/>
      <c r="C265" s="172"/>
      <c r="D265" s="173"/>
      <c r="E265" s="173"/>
      <c r="F265" s="173"/>
    </row>
    <row r="266" spans="2:6" ht="15" customHeight="1">
      <c r="B266" s="170"/>
      <c r="C266" s="172"/>
      <c r="D266" s="173"/>
      <c r="E266" s="173"/>
      <c r="F266" s="173"/>
    </row>
    <row r="267" spans="2:6" ht="15" customHeight="1">
      <c r="B267" s="170"/>
      <c r="C267" s="172"/>
      <c r="D267" s="173"/>
      <c r="E267" s="173"/>
      <c r="F267" s="173"/>
    </row>
    <row r="268" spans="2:6" ht="15" customHeight="1">
      <c r="B268" s="170"/>
      <c r="C268" s="172"/>
      <c r="D268" s="173"/>
      <c r="E268" s="173"/>
      <c r="F268" s="173"/>
    </row>
    <row r="269" spans="2:6" ht="15" customHeight="1">
      <c r="B269" s="170"/>
      <c r="C269" s="172"/>
      <c r="D269" s="173"/>
      <c r="E269" s="173"/>
      <c r="F269" s="173"/>
    </row>
    <row r="270" spans="2:6" ht="15" customHeight="1">
      <c r="B270" s="170"/>
      <c r="C270" s="172"/>
      <c r="D270" s="173"/>
      <c r="E270" s="173"/>
      <c r="F270" s="173"/>
    </row>
    <row r="271" spans="2:6" ht="15" customHeight="1">
      <c r="B271" s="170"/>
      <c r="C271" s="172"/>
      <c r="D271" s="173"/>
      <c r="E271" s="173"/>
      <c r="F271" s="173"/>
    </row>
    <row r="272" spans="2:6" ht="15" customHeight="1">
      <c r="B272" s="170"/>
      <c r="C272" s="172"/>
      <c r="D272" s="173"/>
      <c r="E272" s="173"/>
      <c r="F272" s="173"/>
    </row>
    <row r="273" spans="2:6" ht="15" customHeight="1">
      <c r="B273" s="170"/>
      <c r="C273" s="172"/>
      <c r="D273" s="173"/>
      <c r="E273" s="173"/>
      <c r="F273" s="173"/>
    </row>
    <row r="274" spans="2:6" ht="15" customHeight="1">
      <c r="B274" s="170"/>
      <c r="C274" s="172"/>
      <c r="D274" s="173"/>
      <c r="E274" s="173"/>
      <c r="F274" s="173"/>
    </row>
    <row r="275" spans="2:6" ht="15" customHeight="1">
      <c r="B275" s="170"/>
      <c r="C275" s="172"/>
      <c r="D275" s="173"/>
      <c r="E275" s="173"/>
      <c r="F275" s="173"/>
    </row>
    <row r="276" spans="2:6" ht="15" customHeight="1">
      <c r="B276" s="170"/>
      <c r="C276" s="172"/>
      <c r="D276" s="173"/>
      <c r="E276" s="173"/>
      <c r="F276" s="173"/>
    </row>
    <row r="277" spans="2:6" ht="15" customHeight="1">
      <c r="B277" s="170"/>
      <c r="C277" s="172"/>
      <c r="D277" s="173"/>
      <c r="E277" s="173"/>
      <c r="F277" s="173"/>
    </row>
    <row r="278" spans="2:6" ht="15" customHeight="1">
      <c r="B278" s="170"/>
      <c r="C278" s="172"/>
      <c r="D278" s="173"/>
      <c r="E278" s="173"/>
      <c r="F278" s="173"/>
    </row>
    <row r="279" spans="2:6" ht="15" customHeight="1">
      <c r="B279" s="170"/>
      <c r="C279" s="172"/>
      <c r="D279" s="173"/>
      <c r="E279" s="173"/>
      <c r="F279" s="173"/>
    </row>
    <row r="280" spans="2:6" ht="15" customHeight="1">
      <c r="B280" s="170"/>
      <c r="C280" s="172"/>
      <c r="D280" s="173"/>
      <c r="E280" s="173"/>
      <c r="F280" s="173"/>
    </row>
    <row r="281" spans="2:6" ht="15" customHeight="1">
      <c r="B281" s="170"/>
      <c r="C281" s="172"/>
      <c r="D281" s="173"/>
      <c r="E281" s="173"/>
      <c r="F281" s="173"/>
    </row>
    <row r="282" spans="2:6" ht="15" customHeight="1">
      <c r="B282" s="170"/>
      <c r="C282" s="172"/>
      <c r="D282" s="173"/>
      <c r="E282" s="173"/>
      <c r="F282" s="173"/>
    </row>
    <row r="283" spans="2:6" ht="15" customHeight="1">
      <c r="B283" s="170"/>
      <c r="C283" s="172"/>
      <c r="D283" s="173"/>
      <c r="E283" s="173"/>
      <c r="F283" s="173"/>
    </row>
    <row r="284" spans="2:6" ht="15" customHeight="1">
      <c r="B284" s="170"/>
      <c r="C284" s="172"/>
      <c r="D284" s="173"/>
      <c r="E284" s="173"/>
      <c r="F284" s="173"/>
    </row>
    <row r="285" spans="2:6" ht="15" customHeight="1">
      <c r="B285" s="170"/>
      <c r="C285" s="172"/>
      <c r="D285" s="173"/>
      <c r="E285" s="173"/>
      <c r="F285" s="173"/>
    </row>
    <row r="286" spans="2:6" ht="15" customHeight="1">
      <c r="B286" s="170"/>
      <c r="C286" s="172"/>
      <c r="D286" s="173"/>
      <c r="E286" s="173"/>
      <c r="F286" s="173"/>
    </row>
    <row r="287" spans="2:6" ht="15" customHeight="1">
      <c r="B287" s="170"/>
      <c r="C287" s="172"/>
      <c r="D287" s="173"/>
      <c r="E287" s="173"/>
      <c r="F287" s="173"/>
    </row>
    <row r="288" spans="2:6" ht="15" customHeight="1">
      <c r="B288" s="170"/>
      <c r="C288" s="172"/>
      <c r="D288" s="173"/>
      <c r="E288" s="173"/>
      <c r="F288" s="173"/>
    </row>
    <row r="289" spans="2:6" ht="15" customHeight="1">
      <c r="B289" s="170"/>
      <c r="C289" s="172"/>
      <c r="D289" s="173"/>
      <c r="E289" s="173"/>
      <c r="F289" s="173"/>
    </row>
    <row r="290" spans="2:6" ht="15" customHeight="1">
      <c r="B290" s="170"/>
      <c r="C290" s="172"/>
      <c r="D290" s="173"/>
      <c r="E290" s="173"/>
      <c r="F290" s="173"/>
    </row>
    <row r="291" spans="2:6" ht="15" customHeight="1">
      <c r="B291" s="170"/>
      <c r="C291" s="172"/>
      <c r="D291" s="173"/>
      <c r="E291" s="173"/>
      <c r="F291" s="173"/>
    </row>
    <row r="292" spans="2:6" ht="15" customHeight="1">
      <c r="B292" s="170"/>
      <c r="C292" s="172"/>
      <c r="D292" s="173"/>
      <c r="E292" s="173"/>
      <c r="F292" s="173"/>
    </row>
    <row r="293" spans="2:6" ht="15" customHeight="1">
      <c r="B293" s="170"/>
      <c r="C293" s="172"/>
      <c r="D293" s="173"/>
      <c r="E293" s="173"/>
      <c r="F293" s="173"/>
    </row>
    <row r="294" spans="2:6" ht="15" customHeight="1">
      <c r="B294" s="170"/>
      <c r="C294" s="172"/>
      <c r="D294" s="173"/>
      <c r="E294" s="173"/>
      <c r="F294" s="173"/>
    </row>
    <row r="295" spans="2:6" ht="15" customHeight="1">
      <c r="B295" s="170"/>
      <c r="C295" s="172"/>
      <c r="D295" s="173"/>
      <c r="E295" s="173"/>
      <c r="F295" s="173"/>
    </row>
    <row r="296" spans="2:6" ht="15" customHeight="1">
      <c r="B296" s="170"/>
      <c r="C296" s="172"/>
      <c r="D296" s="173"/>
      <c r="E296" s="173"/>
      <c r="F296" s="173"/>
    </row>
    <row r="297" spans="2:6" ht="15" customHeight="1">
      <c r="B297" s="170"/>
      <c r="C297" s="172"/>
      <c r="D297" s="173"/>
      <c r="E297" s="173"/>
      <c r="F297" s="173"/>
    </row>
    <row r="298" spans="2:6" ht="15" customHeight="1">
      <c r="B298" s="170"/>
      <c r="C298" s="172"/>
      <c r="D298" s="173"/>
      <c r="E298" s="173"/>
      <c r="F298" s="173"/>
    </row>
    <row r="299" spans="2:6" ht="15" customHeight="1">
      <c r="B299" s="170"/>
      <c r="C299" s="172"/>
      <c r="D299" s="173"/>
      <c r="E299" s="173"/>
      <c r="F299" s="173"/>
    </row>
    <row r="300" spans="2:6" ht="15" customHeight="1">
      <c r="B300" s="170"/>
      <c r="C300" s="172"/>
      <c r="D300" s="173"/>
      <c r="E300" s="173"/>
      <c r="F300" s="173"/>
    </row>
    <row r="301" spans="2:6" ht="15" customHeight="1">
      <c r="B301" s="170"/>
      <c r="C301" s="172"/>
      <c r="D301" s="173"/>
      <c r="E301" s="173"/>
      <c r="F301" s="173"/>
    </row>
  </sheetData>
  <sheetProtection password="A793" sheet="1" insertRows="0"/>
  <dataValidations count="3">
    <dataValidation operator="notBetween" allowBlank="1" showInputMessage="1" showErrorMessage="1" errorTitle="Falsche Eingabe" error="Bitte geben Sie eine Zahl an!" sqref="D6:E301"/>
    <dataValidation type="whole" allowBlank="1" showInputMessage="1" showErrorMessage="1" errorTitle="Falsche Eingabe" error="Bitte geben Sie ein Aktivierungsjahr entsprechend der Nutzungsdauer an!" sqref="C6:C301">
      <formula1>1940</formula1>
      <formula2>2022</formula2>
    </dataValidation>
    <dataValidation type="list" allowBlank="1" showInputMessage="1" showErrorMessage="1" sqref="B6:B301">
      <formula1>rng_WAV</formula1>
    </dataValidation>
  </dataValidations>
  <pageMargins left="0.78740157480314965" right="0.78740157480314965" top="0.98425196850393704" bottom="0.98425196850393704" header="0.51181102362204722" footer="0.51181102362204722"/>
  <pageSetup paperSize="9" scale="42" fitToHeight="1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5" tint="0.39997558519241921"/>
    <pageSetUpPr fitToPage="1"/>
  </sheetPr>
  <dimension ref="A1:J77"/>
  <sheetViews>
    <sheetView zoomScaleNormal="100" zoomScaleSheetLayoutView="85" workbookViewId="0">
      <pane ySplit="3" topLeftCell="A4" activePane="bottomLeft" state="frozen"/>
      <selection activeCell="F24" sqref="F24"/>
      <selection pane="bottomLeft" activeCell="D7" sqref="D7"/>
    </sheetView>
  </sheetViews>
  <sheetFormatPr baseColWidth="10" defaultColWidth="11.44140625" defaultRowHeight="13.8"/>
  <cols>
    <col min="1" max="1" width="2.6640625" style="125" customWidth="1"/>
    <col min="2" max="2" width="30.6640625" style="125" customWidth="1"/>
    <col min="3" max="3" width="11.44140625" style="125"/>
    <col min="4" max="4" width="101.109375" style="125" customWidth="1"/>
    <col min="5" max="5" width="2.6640625" style="125" customWidth="1"/>
    <col min="6" max="16384" width="11.44140625" style="125"/>
  </cols>
  <sheetData>
    <row r="1" spans="1:10" ht="30" customHeight="1">
      <c r="A1" s="124"/>
      <c r="B1" s="80" t="s">
        <v>87</v>
      </c>
      <c r="C1" s="124"/>
      <c r="E1" s="124"/>
      <c r="I1" s="162"/>
      <c r="J1" s="162"/>
    </row>
    <row r="2" spans="1:10" ht="12" customHeight="1">
      <c r="A2" s="124"/>
      <c r="B2" s="124"/>
      <c r="C2" s="124"/>
      <c r="D2" s="124"/>
      <c r="E2" s="124"/>
      <c r="I2" s="162"/>
      <c r="J2" s="162"/>
    </row>
    <row r="3" spans="1:10" ht="18" customHeight="1">
      <c r="A3" s="124"/>
      <c r="B3" s="126" t="s">
        <v>17</v>
      </c>
      <c r="C3" s="126" t="s">
        <v>18</v>
      </c>
      <c r="D3" s="126" t="s">
        <v>19</v>
      </c>
      <c r="E3" s="124"/>
      <c r="I3" s="162"/>
      <c r="J3" s="162"/>
    </row>
    <row r="4" spans="1:10" ht="45" customHeight="1">
      <c r="A4" s="124"/>
      <c r="B4" s="127" t="s">
        <v>21</v>
      </c>
      <c r="C4" s="128"/>
      <c r="D4" s="129"/>
      <c r="E4" s="124"/>
      <c r="I4" s="102" t="s">
        <v>21</v>
      </c>
      <c r="J4" s="102"/>
    </row>
    <row r="5" spans="1:10" ht="45" customHeight="1">
      <c r="A5" s="124"/>
      <c r="B5" s="127" t="s">
        <v>21</v>
      </c>
      <c r="C5" s="130"/>
      <c r="D5" s="129"/>
      <c r="E5" s="124"/>
      <c r="I5" s="102" t="s">
        <v>78</v>
      </c>
      <c r="J5" s="102"/>
    </row>
    <row r="6" spans="1:10" ht="45" customHeight="1">
      <c r="A6" s="124"/>
      <c r="B6" s="127" t="s">
        <v>21</v>
      </c>
      <c r="C6" s="130"/>
      <c r="D6" s="129"/>
      <c r="E6" s="124"/>
      <c r="I6" s="102" t="s">
        <v>79</v>
      </c>
      <c r="J6" s="102"/>
    </row>
    <row r="7" spans="1:10" ht="45" customHeight="1">
      <c r="A7" s="124"/>
      <c r="B7" s="127" t="s">
        <v>21</v>
      </c>
      <c r="C7" s="130"/>
      <c r="D7" s="129"/>
      <c r="E7" s="124"/>
      <c r="I7" s="102" t="s">
        <v>80</v>
      </c>
      <c r="J7" s="102"/>
    </row>
    <row r="8" spans="1:10" ht="45" customHeight="1">
      <c r="A8" s="124"/>
      <c r="B8" s="127" t="s">
        <v>21</v>
      </c>
      <c r="C8" s="130"/>
      <c r="D8" s="129"/>
      <c r="E8" s="124"/>
      <c r="I8" s="102" t="s">
        <v>159</v>
      </c>
      <c r="J8" s="162"/>
    </row>
    <row r="9" spans="1:10" ht="45" customHeight="1">
      <c r="A9" s="124"/>
      <c r="B9" s="127" t="s">
        <v>21</v>
      </c>
      <c r="C9" s="130"/>
      <c r="D9" s="129"/>
      <c r="E9" s="124"/>
      <c r="I9" s="102" t="s">
        <v>160</v>
      </c>
      <c r="J9" s="102"/>
    </row>
    <row r="10" spans="1:10" ht="45" customHeight="1">
      <c r="A10" s="124"/>
      <c r="B10" s="127" t="s">
        <v>21</v>
      </c>
      <c r="C10" s="130"/>
      <c r="D10" s="129"/>
      <c r="E10" s="124"/>
      <c r="I10" s="102" t="s">
        <v>82</v>
      </c>
      <c r="J10" s="162"/>
    </row>
    <row r="11" spans="1:10" ht="45" customHeight="1">
      <c r="A11" s="124"/>
      <c r="B11" s="127" t="s">
        <v>21</v>
      </c>
      <c r="C11" s="130"/>
      <c r="D11" s="129"/>
      <c r="E11" s="124"/>
    </row>
    <row r="12" spans="1:10" ht="45" customHeight="1">
      <c r="A12" s="124"/>
      <c r="B12" s="127" t="s">
        <v>21</v>
      </c>
      <c r="C12" s="130"/>
      <c r="D12" s="129"/>
      <c r="E12" s="124"/>
    </row>
    <row r="13" spans="1:10" ht="45" customHeight="1">
      <c r="A13" s="124"/>
      <c r="B13" s="127" t="s">
        <v>21</v>
      </c>
      <c r="C13" s="130"/>
      <c r="D13" s="129"/>
      <c r="E13" s="124"/>
    </row>
    <row r="14" spans="1:10" ht="45" customHeight="1">
      <c r="A14" s="124"/>
      <c r="B14" s="127" t="s">
        <v>21</v>
      </c>
      <c r="C14" s="130"/>
      <c r="D14" s="129"/>
      <c r="E14" s="124"/>
    </row>
    <row r="15" spans="1:10" ht="45" customHeight="1">
      <c r="A15" s="124"/>
      <c r="B15" s="127" t="s">
        <v>21</v>
      </c>
      <c r="C15" s="130"/>
      <c r="D15" s="129"/>
      <c r="E15" s="124"/>
    </row>
    <row r="16" spans="1:10" ht="45" customHeight="1">
      <c r="A16" s="124"/>
      <c r="B16" s="127" t="s">
        <v>21</v>
      </c>
      <c r="C16" s="130"/>
      <c r="D16" s="129"/>
      <c r="E16" s="124"/>
    </row>
    <row r="17" spans="1:5" ht="45" customHeight="1">
      <c r="A17" s="124"/>
      <c r="B17" s="127" t="s">
        <v>21</v>
      </c>
      <c r="C17" s="130"/>
      <c r="D17" s="129"/>
      <c r="E17" s="124"/>
    </row>
    <row r="18" spans="1:5" ht="45" customHeight="1">
      <c r="A18" s="124"/>
      <c r="B18" s="127" t="s">
        <v>21</v>
      </c>
      <c r="C18" s="130"/>
      <c r="D18" s="129"/>
      <c r="E18" s="124"/>
    </row>
    <row r="19" spans="1:5" ht="45" customHeight="1">
      <c r="A19" s="124"/>
      <c r="B19" s="127" t="s">
        <v>21</v>
      </c>
      <c r="C19" s="130"/>
      <c r="D19" s="129"/>
      <c r="E19" s="124"/>
    </row>
    <row r="20" spans="1:5" ht="45" customHeight="1">
      <c r="A20" s="124"/>
      <c r="B20" s="127" t="s">
        <v>21</v>
      </c>
      <c r="C20" s="130"/>
      <c r="D20" s="129"/>
      <c r="E20" s="124"/>
    </row>
    <row r="21" spans="1:5" ht="45" customHeight="1">
      <c r="A21" s="124"/>
      <c r="B21" s="127" t="s">
        <v>21</v>
      </c>
      <c r="C21" s="130"/>
      <c r="D21" s="129"/>
      <c r="E21" s="124"/>
    </row>
    <row r="22" spans="1:5" ht="45" customHeight="1">
      <c r="A22" s="124"/>
      <c r="B22" s="127" t="s">
        <v>21</v>
      </c>
      <c r="C22" s="130"/>
      <c r="D22" s="129"/>
      <c r="E22" s="124"/>
    </row>
    <row r="23" spans="1:5" ht="45" customHeight="1">
      <c r="A23" s="124"/>
      <c r="B23" s="127" t="s">
        <v>21</v>
      </c>
      <c r="C23" s="130"/>
      <c r="D23" s="129"/>
      <c r="E23" s="124"/>
    </row>
    <row r="24" spans="1:5" ht="45" customHeight="1">
      <c r="A24" s="124"/>
      <c r="B24" s="127" t="s">
        <v>21</v>
      </c>
      <c r="C24" s="130"/>
      <c r="D24" s="129"/>
      <c r="E24" s="124"/>
    </row>
    <row r="25" spans="1:5" ht="45" customHeight="1">
      <c r="A25" s="124"/>
      <c r="B25" s="127" t="s">
        <v>21</v>
      </c>
      <c r="C25" s="130"/>
      <c r="D25" s="129"/>
      <c r="E25" s="124"/>
    </row>
    <row r="26" spans="1:5" ht="45" customHeight="1">
      <c r="A26" s="124"/>
      <c r="B26" s="127" t="s">
        <v>21</v>
      </c>
      <c r="C26" s="130"/>
      <c r="D26" s="129"/>
      <c r="E26" s="124"/>
    </row>
    <row r="27" spans="1:5" ht="45" customHeight="1">
      <c r="A27" s="124"/>
      <c r="B27" s="127" t="s">
        <v>21</v>
      </c>
      <c r="C27" s="130"/>
      <c r="D27" s="129"/>
      <c r="E27" s="124"/>
    </row>
    <row r="28" spans="1:5" ht="45" customHeight="1">
      <c r="A28" s="124"/>
      <c r="B28" s="127" t="s">
        <v>21</v>
      </c>
      <c r="C28" s="130"/>
      <c r="D28" s="129"/>
      <c r="E28" s="124"/>
    </row>
    <row r="29" spans="1:5" ht="45" customHeight="1">
      <c r="A29" s="124"/>
      <c r="B29" s="127" t="s">
        <v>21</v>
      </c>
      <c r="C29" s="130"/>
      <c r="D29" s="129"/>
      <c r="E29" s="124"/>
    </row>
    <row r="30" spans="1:5" ht="45" customHeight="1">
      <c r="A30" s="124"/>
      <c r="B30" s="127" t="s">
        <v>21</v>
      </c>
      <c r="C30" s="130"/>
      <c r="D30" s="129"/>
      <c r="E30" s="124"/>
    </row>
    <row r="31" spans="1:5" ht="45" customHeight="1">
      <c r="A31" s="124"/>
      <c r="B31" s="127" t="s">
        <v>21</v>
      </c>
      <c r="C31" s="130"/>
      <c r="D31" s="129"/>
      <c r="E31" s="124"/>
    </row>
    <row r="32" spans="1:5" ht="45" customHeight="1">
      <c r="A32" s="124"/>
      <c r="B32" s="127" t="s">
        <v>21</v>
      </c>
      <c r="C32" s="130"/>
      <c r="D32" s="129"/>
      <c r="E32" s="124"/>
    </row>
    <row r="33" spans="1:5" ht="45" customHeight="1">
      <c r="A33" s="124"/>
      <c r="B33" s="127" t="s">
        <v>21</v>
      </c>
      <c r="C33" s="130"/>
      <c r="D33" s="129"/>
      <c r="E33" s="124"/>
    </row>
    <row r="34" spans="1:5" ht="45" customHeight="1">
      <c r="A34" s="124"/>
      <c r="B34" s="127" t="s">
        <v>21</v>
      </c>
      <c r="C34" s="130"/>
      <c r="D34" s="129"/>
      <c r="E34" s="124"/>
    </row>
    <row r="35" spans="1:5" ht="45" customHeight="1">
      <c r="A35" s="124"/>
      <c r="B35" s="127" t="s">
        <v>21</v>
      </c>
      <c r="C35" s="130"/>
      <c r="D35" s="129"/>
      <c r="E35" s="124"/>
    </row>
    <row r="36" spans="1:5" ht="45" customHeight="1">
      <c r="A36" s="124"/>
      <c r="B36" s="127" t="s">
        <v>21</v>
      </c>
      <c r="C36" s="130"/>
      <c r="D36" s="129"/>
      <c r="E36" s="124"/>
    </row>
    <row r="37" spans="1:5" ht="45" customHeight="1">
      <c r="A37" s="124"/>
      <c r="B37" s="127" t="s">
        <v>21</v>
      </c>
      <c r="C37" s="130"/>
      <c r="D37" s="129"/>
      <c r="E37" s="124"/>
    </row>
    <row r="38" spans="1:5" ht="45" customHeight="1">
      <c r="A38" s="124"/>
      <c r="B38" s="127" t="s">
        <v>21</v>
      </c>
      <c r="C38" s="130"/>
      <c r="D38" s="129"/>
      <c r="E38" s="124"/>
    </row>
    <row r="39" spans="1:5" ht="45" customHeight="1">
      <c r="A39" s="124"/>
      <c r="B39" s="127" t="s">
        <v>21</v>
      </c>
      <c r="C39" s="130"/>
      <c r="D39" s="129"/>
      <c r="E39" s="124"/>
    </row>
    <row r="40" spans="1:5" ht="45" customHeight="1">
      <c r="A40" s="124"/>
      <c r="B40" s="127" t="s">
        <v>21</v>
      </c>
      <c r="C40" s="130"/>
      <c r="D40" s="129"/>
      <c r="E40" s="124"/>
    </row>
    <row r="41" spans="1:5" ht="45" customHeight="1">
      <c r="A41" s="124"/>
      <c r="B41" s="127" t="s">
        <v>21</v>
      </c>
      <c r="C41" s="130"/>
      <c r="D41" s="129"/>
      <c r="E41" s="124"/>
    </row>
    <row r="42" spans="1:5" ht="45" customHeight="1">
      <c r="A42" s="124"/>
      <c r="B42" s="127" t="s">
        <v>21</v>
      </c>
      <c r="C42" s="130"/>
      <c r="D42" s="129"/>
      <c r="E42" s="124"/>
    </row>
    <row r="43" spans="1:5" ht="45" customHeight="1">
      <c r="A43" s="124"/>
      <c r="B43" s="127" t="s">
        <v>21</v>
      </c>
      <c r="C43" s="130"/>
      <c r="D43" s="129"/>
      <c r="E43" s="124"/>
    </row>
    <row r="44" spans="1:5" ht="45" customHeight="1">
      <c r="A44" s="124"/>
      <c r="B44" s="127" t="s">
        <v>21</v>
      </c>
      <c r="C44" s="130"/>
      <c r="D44" s="129"/>
      <c r="E44" s="124"/>
    </row>
    <row r="45" spans="1:5" ht="45" customHeight="1">
      <c r="A45" s="124"/>
      <c r="B45" s="127" t="s">
        <v>21</v>
      </c>
      <c r="C45" s="130"/>
      <c r="D45" s="129"/>
      <c r="E45" s="124"/>
    </row>
    <row r="46" spans="1:5" ht="45" customHeight="1">
      <c r="A46" s="124"/>
      <c r="B46" s="127" t="s">
        <v>21</v>
      </c>
      <c r="C46" s="130"/>
      <c r="D46" s="129"/>
      <c r="E46" s="124"/>
    </row>
    <row r="47" spans="1:5" ht="45" customHeight="1">
      <c r="A47" s="124"/>
      <c r="B47" s="127" t="s">
        <v>21</v>
      </c>
      <c r="C47" s="130"/>
      <c r="D47" s="129"/>
      <c r="E47" s="124"/>
    </row>
    <row r="48" spans="1:5" ht="45" customHeight="1">
      <c r="A48" s="124"/>
      <c r="B48" s="127" t="s">
        <v>21</v>
      </c>
      <c r="C48" s="130"/>
      <c r="D48" s="129"/>
      <c r="E48" s="124"/>
    </row>
    <row r="49" spans="1:5" ht="45" customHeight="1">
      <c r="A49" s="124"/>
      <c r="B49" s="127" t="s">
        <v>21</v>
      </c>
      <c r="C49" s="130"/>
      <c r="D49" s="129"/>
      <c r="E49" s="124"/>
    </row>
    <row r="50" spans="1:5" ht="45" customHeight="1">
      <c r="A50" s="124"/>
      <c r="B50" s="127" t="s">
        <v>21</v>
      </c>
      <c r="C50" s="130"/>
      <c r="D50" s="129"/>
      <c r="E50" s="124"/>
    </row>
    <row r="51" spans="1:5" ht="45" customHeight="1">
      <c r="A51" s="124"/>
      <c r="B51" s="127" t="s">
        <v>21</v>
      </c>
      <c r="C51" s="130"/>
      <c r="D51" s="129"/>
      <c r="E51" s="124"/>
    </row>
    <row r="52" spans="1:5" ht="45" customHeight="1">
      <c r="A52" s="124"/>
      <c r="B52" s="127" t="s">
        <v>21</v>
      </c>
      <c r="C52" s="130"/>
      <c r="D52" s="129"/>
      <c r="E52" s="124"/>
    </row>
    <row r="53" spans="1:5" ht="45" customHeight="1">
      <c r="A53" s="124"/>
      <c r="B53" s="127" t="s">
        <v>21</v>
      </c>
      <c r="C53" s="130"/>
      <c r="D53" s="129"/>
      <c r="E53" s="124"/>
    </row>
    <row r="54" spans="1:5" ht="45" customHeight="1">
      <c r="A54" s="124"/>
      <c r="B54" s="127" t="s">
        <v>21</v>
      </c>
      <c r="C54" s="130"/>
      <c r="D54" s="129"/>
      <c r="E54" s="124"/>
    </row>
    <row r="55" spans="1:5" ht="45" customHeight="1">
      <c r="A55" s="124"/>
      <c r="B55" s="127" t="s">
        <v>21</v>
      </c>
      <c r="C55" s="130"/>
      <c r="D55" s="129"/>
      <c r="E55" s="124"/>
    </row>
    <row r="56" spans="1:5" ht="45" customHeight="1">
      <c r="A56" s="124"/>
      <c r="B56" s="127" t="s">
        <v>21</v>
      </c>
      <c r="C56" s="130"/>
      <c r="D56" s="129"/>
      <c r="E56" s="124"/>
    </row>
    <row r="57" spans="1:5" ht="45" customHeight="1">
      <c r="A57" s="124"/>
      <c r="B57" s="127" t="s">
        <v>21</v>
      </c>
      <c r="C57" s="130"/>
      <c r="D57" s="129"/>
      <c r="E57" s="124"/>
    </row>
    <row r="58" spans="1:5" ht="45" customHeight="1">
      <c r="A58" s="124"/>
      <c r="B58" s="127" t="s">
        <v>21</v>
      </c>
      <c r="C58" s="130"/>
      <c r="D58" s="129"/>
      <c r="E58" s="124"/>
    </row>
    <row r="59" spans="1:5" ht="45" customHeight="1">
      <c r="A59" s="124"/>
      <c r="B59" s="127" t="s">
        <v>21</v>
      </c>
      <c r="C59" s="130"/>
      <c r="D59" s="129"/>
      <c r="E59" s="124"/>
    </row>
    <row r="60" spans="1:5" ht="45" customHeight="1">
      <c r="A60" s="124"/>
      <c r="B60" s="127" t="s">
        <v>21</v>
      </c>
      <c r="C60" s="130"/>
      <c r="D60" s="129"/>
      <c r="E60" s="124"/>
    </row>
    <row r="61" spans="1:5" ht="45" customHeight="1">
      <c r="A61" s="124"/>
      <c r="B61" s="127" t="s">
        <v>21</v>
      </c>
      <c r="C61" s="130"/>
      <c r="D61" s="129"/>
      <c r="E61" s="124"/>
    </row>
    <row r="62" spans="1:5" ht="45" customHeight="1">
      <c r="A62" s="124"/>
      <c r="B62" s="127" t="s">
        <v>21</v>
      </c>
      <c r="C62" s="130"/>
      <c r="D62" s="129"/>
      <c r="E62" s="124"/>
    </row>
    <row r="63" spans="1:5" ht="45" customHeight="1">
      <c r="A63" s="124"/>
      <c r="B63" s="127" t="s">
        <v>21</v>
      </c>
      <c r="C63" s="130"/>
      <c r="D63" s="129"/>
      <c r="E63" s="124"/>
    </row>
    <row r="64" spans="1:5" ht="45" customHeight="1">
      <c r="A64" s="124"/>
      <c r="B64" s="127" t="s">
        <v>21</v>
      </c>
      <c r="C64" s="130"/>
      <c r="D64" s="129"/>
      <c r="E64" s="124"/>
    </row>
    <row r="65" spans="1:5" ht="45" customHeight="1">
      <c r="A65" s="124"/>
      <c r="B65" s="127" t="s">
        <v>21</v>
      </c>
      <c r="C65" s="130"/>
      <c r="D65" s="129"/>
      <c r="E65" s="124"/>
    </row>
    <row r="66" spans="1:5" ht="45" customHeight="1">
      <c r="A66" s="124"/>
      <c r="B66" s="127" t="s">
        <v>21</v>
      </c>
      <c r="C66" s="130"/>
      <c r="D66" s="129"/>
      <c r="E66" s="124"/>
    </row>
    <row r="67" spans="1:5" ht="45" customHeight="1">
      <c r="A67" s="124"/>
      <c r="B67" s="127" t="s">
        <v>21</v>
      </c>
      <c r="C67" s="130"/>
      <c r="D67" s="129"/>
      <c r="E67" s="124"/>
    </row>
    <row r="68" spans="1:5" ht="45" customHeight="1">
      <c r="A68" s="124"/>
      <c r="B68" s="127" t="s">
        <v>21</v>
      </c>
      <c r="C68" s="130"/>
      <c r="D68" s="129"/>
      <c r="E68" s="124"/>
    </row>
    <row r="69" spans="1:5" ht="45" customHeight="1">
      <c r="A69" s="124"/>
      <c r="B69" s="127" t="s">
        <v>21</v>
      </c>
      <c r="C69" s="130"/>
      <c r="D69" s="129"/>
      <c r="E69" s="124"/>
    </row>
    <row r="70" spans="1:5" ht="45" customHeight="1">
      <c r="A70" s="124"/>
      <c r="B70" s="127" t="s">
        <v>21</v>
      </c>
      <c r="C70" s="130"/>
      <c r="D70" s="129"/>
      <c r="E70" s="124"/>
    </row>
    <row r="71" spans="1:5" ht="45" customHeight="1">
      <c r="A71" s="124"/>
      <c r="B71" s="127" t="s">
        <v>21</v>
      </c>
      <c r="C71" s="130"/>
      <c r="D71" s="129"/>
      <c r="E71" s="124"/>
    </row>
    <row r="72" spans="1:5" ht="45" customHeight="1">
      <c r="A72" s="124"/>
      <c r="B72" s="127" t="s">
        <v>21</v>
      </c>
      <c r="C72" s="130"/>
      <c r="D72" s="129"/>
      <c r="E72" s="124"/>
    </row>
    <row r="73" spans="1:5" ht="45" customHeight="1">
      <c r="A73" s="124"/>
      <c r="B73" s="127" t="s">
        <v>21</v>
      </c>
      <c r="C73" s="130"/>
      <c r="D73" s="129"/>
      <c r="E73" s="124"/>
    </row>
    <row r="74" spans="1:5" ht="45" customHeight="1">
      <c r="A74" s="124"/>
      <c r="B74" s="127" t="s">
        <v>21</v>
      </c>
      <c r="C74" s="130"/>
      <c r="D74" s="129"/>
      <c r="E74" s="124"/>
    </row>
    <row r="75" spans="1:5" ht="45" customHeight="1">
      <c r="A75" s="124"/>
      <c r="B75" s="127" t="s">
        <v>21</v>
      </c>
      <c r="C75" s="130"/>
      <c r="D75" s="129"/>
      <c r="E75" s="124"/>
    </row>
    <row r="76" spans="1:5" ht="45" customHeight="1">
      <c r="A76" s="124"/>
      <c r="B76" s="127" t="s">
        <v>21</v>
      </c>
      <c r="C76" s="130"/>
      <c r="D76" s="129"/>
      <c r="E76" s="124"/>
    </row>
    <row r="77" spans="1:5" ht="6" customHeight="1">
      <c r="A77" s="124"/>
      <c r="B77" s="124"/>
      <c r="C77" s="124"/>
      <c r="D77" s="124"/>
      <c r="E77" s="124"/>
    </row>
  </sheetData>
  <sheetProtection algorithmName="SHA-512" hashValue="E4uzYqofh/XDpT4lrHejiDUdv6K/h2kfuQcZhphrGw4b3HSskS88BsnxalPuI9NKSHzBovWYxu0zO7RG88e57Q==" saltValue="OZCngP/ClDcbfa8JAlyWQQ==" spinCount="100000" sheet="1" objects="1" scenarios="1"/>
  <phoneticPr fontId="8" type="noConversion"/>
  <dataValidations count="2">
    <dataValidation type="list" allowBlank="1" showInputMessage="1" showErrorMessage="1" sqref="B5:B76">
      <formula1>$I$4:$I$9</formula1>
    </dataValidation>
    <dataValidation type="list" allowBlank="1" showInputMessage="1" showErrorMessage="1" sqref="B4">
      <formula1>$I$4:$I$10</formula1>
    </dataValidation>
  </dataValidations>
  <pageMargins left="0.70866141732283472" right="0.62992125984251968" top="0.86614173228346458" bottom="0.55118110236220474" header="0.39370078740157483" footer="0.35433070866141736"/>
  <pageSetup paperSize="9" scale="60" fitToHeight="10" orientation="portrait" r:id="rId1"/>
  <headerFooter alignWithMargins="0"/>
  <rowBreaks count="4" manualBreakCount="4">
    <brk id="18" max="4" man="1"/>
    <brk id="32" max="4" man="1"/>
    <brk id="46" max="4" man="1"/>
    <brk id="62"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4"/>
  <sheetViews>
    <sheetView workbookViewId="0">
      <selection activeCell="K12" sqref="K12"/>
    </sheetView>
  </sheetViews>
  <sheetFormatPr baseColWidth="10" defaultColWidth="11.44140625" defaultRowHeight="14.4"/>
  <cols>
    <col min="1" max="2" width="11.44140625" style="194"/>
    <col min="3" max="3" width="15.109375" style="194" bestFit="1" customWidth="1"/>
    <col min="4" max="16384" width="11.44140625" style="194"/>
  </cols>
  <sheetData>
    <row r="1" spans="1:7">
      <c r="A1" s="194" t="s">
        <v>201</v>
      </c>
      <c r="B1" s="194" t="s">
        <v>202</v>
      </c>
      <c r="C1" s="201">
        <v>45015</v>
      </c>
    </row>
    <row r="4" spans="1:7">
      <c r="A4" s="194" t="s">
        <v>201</v>
      </c>
      <c r="B4" s="194" t="s">
        <v>200</v>
      </c>
      <c r="C4" s="194" t="s">
        <v>17</v>
      </c>
      <c r="D4" s="194" t="s">
        <v>18</v>
      </c>
      <c r="E4" s="194" t="s">
        <v>199</v>
      </c>
      <c r="F4" s="194" t="s">
        <v>198</v>
      </c>
      <c r="G4" s="194" t="s">
        <v>197</v>
      </c>
    </row>
  </sheetData>
  <dataValidations count="1">
    <dataValidation type="list" allowBlank="1" showInputMessage="1" showErrorMessage="1" sqref="B5:B20">
      <formula1>"kritisch, unkritisch"</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15</vt:i4>
      </vt:variant>
    </vt:vector>
  </HeadingPairs>
  <TitlesOfParts>
    <vt:vector size="25" baseType="lpstr">
      <vt:lpstr>Ausfüllhilfe</vt:lpstr>
      <vt:lpstr>A_Allgemeine Informationen</vt:lpstr>
      <vt:lpstr>B_EOG</vt:lpstr>
      <vt:lpstr>C_Kosten</vt:lpstr>
      <vt:lpstr>D_SAV</vt:lpstr>
      <vt:lpstr>D2_BKZ</vt:lpstr>
      <vt:lpstr>D3_WAV</vt:lpstr>
      <vt:lpstr>E_Erläuterungen</vt:lpstr>
      <vt:lpstr>Changelog</vt:lpstr>
      <vt:lpstr>Listen</vt:lpstr>
      <vt:lpstr>'A_Allgemeine Informationen'!Druckbereich</vt:lpstr>
      <vt:lpstr>Ausfüllhilfe!Druckbereich</vt:lpstr>
      <vt:lpstr>B_EOG!Druckbereich</vt:lpstr>
      <vt:lpstr>C_Kosten!Druckbereich</vt:lpstr>
      <vt:lpstr>D_SAV!Druckbereich</vt:lpstr>
      <vt:lpstr>D3_WAV!Druckbereich</vt:lpstr>
      <vt:lpstr>E_Erläuterungen!Druckbereich</vt:lpstr>
      <vt:lpstr>Listen!Druckbereich</vt:lpstr>
      <vt:lpstr>D_SAV!Drucktitel</vt:lpstr>
      <vt:lpstr>D3_WAV!Drucktitel</vt:lpstr>
      <vt:lpstr>E_Erläuterungen!Drucktitel</vt:lpstr>
      <vt:lpstr>rng_SAV</vt:lpstr>
      <vt:lpstr>rng_WAV</vt:lpstr>
      <vt:lpstr>Tabellen</vt:lpstr>
      <vt:lpstr>Zuständigkeit</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bk9h</dc:creator>
  <cp:lastModifiedBy>Pross, Judith (UM)</cp:lastModifiedBy>
  <cp:lastPrinted>2016-06-02T09:09:19Z</cp:lastPrinted>
  <dcterms:created xsi:type="dcterms:W3CDTF">2009-04-03T09:05:24Z</dcterms:created>
  <dcterms:modified xsi:type="dcterms:W3CDTF">2023-03-30T11:57:56Z</dcterms:modified>
</cp:coreProperties>
</file>