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R:\Abt4\Ref49\Referatsablage\Rundschreiben\Rundschreiben LRegB\2023\2023-04 Anpassung EOG und NNE für 2024\"/>
    </mc:Choice>
  </mc:AlternateContent>
  <bookViews>
    <workbookView xWindow="0" yWindow="0" windowWidth="28800" windowHeight="12885" tabRatio="877" firstSheet="1" activeTab="2"/>
  </bookViews>
  <sheets>
    <sheet name="Changelog" sheetId="41" state="hidden" r:id="rId1"/>
    <sheet name="Ausfüllhilfe" sheetId="37" r:id="rId2"/>
    <sheet name="Allgemeines" sheetId="31" r:id="rId3"/>
    <sheet name="Netzentgelte i.e.S. (Plan)" sheetId="17" r:id="rId4"/>
    <sheet name="Mess., Messb. (Plan)" sheetId="19" r:id="rId5"/>
    <sheet name="Sonstige Entgelte (Plan)" sheetId="20" r:id="rId6"/>
    <sheet name="Planerlöse" sheetId="25" r:id="rId7"/>
    <sheet name="Erläuterungen" sheetId="40" r:id="rId8"/>
  </sheets>
  <externalReferences>
    <externalReference r:id="rId9"/>
  </externalReference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r"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_r"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_Sort" localSheetId="1" hidden="1">#REF!</definedName>
    <definedName name="_Sort" hidden="1">#REF!</definedName>
    <definedName name="Anlagengruppen">#REF!</definedName>
    <definedName name="Antragsjahre">#REF!</definedName>
    <definedName name="ccc" localSheetId="0" hidden="1">{#N/A,#N/A,TRUE,"Hauptabschlußübersicht";#N/A,#N/A,TRUE,"Bilanz -Einzel-";#N/A,#N/A,TRUE,"Bilanz";#N/A,#N/A,TRUE,"GUV -Einzel-";#N/A,#N/A,TRUE,"GUV"}</definedName>
    <definedName name="ccc" hidden="1">{#N/A,#N/A,TRUE,"Hauptabschlußübersicht";#N/A,#N/A,TRUE,"Bilanz -Einzel-";#N/A,#N/A,TRUE,"Bilanz";#N/A,#N/A,TRUE,"GUV -Einzel-";#N/A,#N/A,TRUE,"GUV"}</definedName>
    <definedName name="Differenzbetrag" localSheetId="0" hidden="1">{#N/A,#N/A,TRUE,"Hauptabschlußübersicht";#N/A,#N/A,TRUE,"Bilanz -Einzel-";#N/A,#N/A,TRUE,"Bilanz";#N/A,#N/A,TRUE,"GUV -Einzel-";#N/A,#N/A,TRUE,"GUV"}</definedName>
    <definedName name="Differenzbetrag" hidden="1">{#N/A,#N/A,TRUE,"Hauptabschlußübersicht";#N/A,#N/A,TRUE,"Bilanz -Einzel-";#N/A,#N/A,TRUE,"Bilanz";#N/A,#N/A,TRUE,"GUV -Einzel-";#N/A,#N/A,TRUE,"GUV"}</definedName>
    <definedName name="_xlnm.Print_Area" localSheetId="4">'Mess., Messb. (Plan)'!$A$1:$I$35</definedName>
    <definedName name="_xlnm.Print_Area" localSheetId="3">'Netzentgelte i.e.S. (Plan)'!$A$1:$N$139</definedName>
    <definedName name="_xlnm.Print_Area" localSheetId="6">Planerlöse!$A$1:$C$19</definedName>
    <definedName name="_xlnm.Print_Area" localSheetId="5">'Sonstige Entgelte (Plan)'!$A$1:$K$145</definedName>
    <definedName name="_xlnm.Print_Titles" localSheetId="5">'Sonstige Entgelte (Plan)'!$A:$A,'Sonstige Entgelte (Plan)'!$16:$48</definedName>
    <definedName name="e" localSheetId="0" hidden="1">{#N/A,#N/A,TRUE,"Hauptabschlußübersicht";#N/A,#N/A,TRUE,"Bilanz -Einzel-";#N/A,#N/A,TRUE,"Bilanz";#N/A,#N/A,TRUE,"GUV -Einzel-";#N/A,#N/A,TRUE,"GUV"}</definedName>
    <definedName name="e" hidden="1">{#N/A,#N/A,TRUE,"Hauptabschlußübersicht";#N/A,#N/A,TRUE,"Bilanz -Einzel-";#N/A,#N/A,TRUE,"Bilanz";#N/A,#N/A,TRUE,"GUV -Einzel-";#N/A,#N/A,TRUE,"GUV"}</definedName>
    <definedName name="f"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f"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g" localSheetId="0" hidden="1">{#N/A,#N/A,TRUE,"Hauptabschlußübersicht";#N/A,#N/A,TRUE,"Bilanz -Einzel-";#N/A,#N/A,TRUE,"Bilanz";#N/A,#N/A,TRUE,"GUV -Einzel-";#N/A,#N/A,TRUE,"GUV"}</definedName>
    <definedName name="g" hidden="1">{#N/A,#N/A,TRUE,"Hauptabschlußübersicht";#N/A,#N/A,TRUE,"Bilanz -Einzel-";#N/A,#N/A,TRUE,"Bilanz";#N/A,#N/A,TRUE,"GUV -Einzel-";#N/A,#N/A,TRUE,"GUV"}</definedName>
    <definedName name="GuV_Positionen">#REF!</definedName>
    <definedName name="h"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nvestitionsjahre">#REF!</definedName>
    <definedName name="j" localSheetId="0" hidden="1">{#N/A,#N/A,TRUE,"Hauptabschlußübersicht";#N/A,#N/A,TRUE,"Bilanz -Einzel-";#N/A,#N/A,TRUE,"Bilanz";#N/A,#N/A,TRUE,"GUV -Einzel-";#N/A,#N/A,TRUE,"GUV"}</definedName>
    <definedName name="j" hidden="1">{#N/A,#N/A,TRUE,"Hauptabschlußübersicht";#N/A,#N/A,TRUE,"Bilanz -Einzel-";#N/A,#N/A,TRUE,"Bilanz";#N/A,#N/A,TRUE,"GUV -Einzel-";#N/A,#N/A,TRUE,"GUV"}</definedName>
    <definedName name="k"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_Afa"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_Afa"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alk_Afa" localSheetId="0" hidden="1">{#N/A,#N/A,TRUE,"Hauptabschlußübersicht";#N/A,#N/A,TRUE,"Bilanz -Einzel-";#N/A,#N/A,TRUE,"Bilanz";#N/A,#N/A,TRUE,"GUV -Einzel-";#N/A,#N/A,TRUE,"GUV"}</definedName>
    <definedName name="kalk_Afa" hidden="1">{#N/A,#N/A,TRUE,"Hauptabschlußübersicht";#N/A,#N/A,TRUE,"Bilanz -Einzel-";#N/A,#N/A,TRUE,"Bilanz";#N/A,#N/A,TRUE,"GUV -Einzel-";#N/A,#N/A,TRUE,"GUV"}</definedName>
    <definedName name="lkh"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localSheetId="0" hidden="1">{#N/A,#N/A,TRUE,"Hauptabschlußübersicht";#N/A,#N/A,TRUE,"Bilanz -Einzel-";#N/A,#N/A,TRUE,"Bilanz";#N/A,#N/A,TRUE,"GUV -Einzel-";#N/A,#N/A,TRUE,"GUV"}</definedName>
    <definedName name="löhjlhj" hidden="1">{#N/A,#N/A,TRUE,"Hauptabschlußübersicht";#N/A,#N/A,TRUE,"Bilanz -Einzel-";#N/A,#N/A,TRUE,"Bilanz";#N/A,#N/A,TRUE,"GUV -Einzel-";#N/A,#N/A,TRUE,"GUV"}</definedName>
    <definedName name="mist"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RLM_Arbeit">[1]E2_1_Verteilnetzentgelte!$C$38:$G$63</definedName>
    <definedName name="RLM_Leistung">[1]E2_1_Verteilnetzentgelte!$C$68:$G$92</definedName>
    <definedName name="Selbst_geschaffene_gewerbliche_Schutzrechte_und_ähnliche_Rechte_und_Werte">#REF!</definedName>
    <definedName name="SLP">[1]E2_1_Verteilnetzentgelte!$C$7:$G$32</definedName>
    <definedName name="Strom">#REF!</definedName>
    <definedName name="t" localSheetId="0" hidden="1">{#N/A,#N/A,TRUE,"Hauptabschlußübersicht";#N/A,#N/A,TRUE,"Bilanz -Einzel-";#N/A,#N/A,TRUE,"Bilanz";#N/A,#N/A,TRUE,"GUV -Einzel-";#N/A,#N/A,TRUE,"GUV"}</definedName>
    <definedName name="t" hidden="1">{#N/A,#N/A,TRUE,"Hauptabschlußübersicht";#N/A,#N/A,TRUE,"Bilanz -Einzel-";#N/A,#N/A,TRUE,"Bilanz";#N/A,#N/A,TRUE,"GUV -Einzel-";#N/A,#N/A,TRUE,"GUV"}</definedName>
    <definedName name="test1"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uiui" localSheetId="0" hidden="1">{#N/A,#N/A,TRUE,"Hauptabschlußübersicht";#N/A,#N/A,TRUE,"Bilanz -Einzel-";#N/A,#N/A,TRUE,"Bilanz";#N/A,#N/A,TRUE,"GUV -Einzel-";#N/A,#N/A,TRUE,"GUV"}</definedName>
    <definedName name="uiui" hidden="1">{#N/A,#N/A,TRUE,"Hauptabschlußübersicht";#N/A,#N/A,TRUE,"Bilanz -Einzel-";#N/A,#N/A,TRUE,"Bilanz";#N/A,#N/A,TRUE,"GUV -Einzel-";#N/A,#N/A,TRUE,"GUV"}</definedName>
    <definedName name="üouz"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AV_Positionen">#REF!</definedName>
    <definedName name="wrn.Jahrabschl._1996._.EWS2." localSheetId="0" hidden="1">{#N/A,#N/A,TRUE,"Hauptabschlußübersicht";#N/A,#N/A,TRUE,"Bilanz -Einzel-";#N/A,#N/A,TRUE,"Bilanz";#N/A,#N/A,TRUE,"GUV -Einzel-";#N/A,#N/A,TRUE,"GUV"}</definedName>
    <definedName name="wrn.Jahrabschl._1996._.EWS2." hidden="1">{#N/A,#N/A,TRUE,"Hauptabschlußübersicht";#N/A,#N/A,TRUE,"Bilanz -Einzel-";#N/A,#N/A,TRUE,"Bilanz";#N/A,#N/A,TRUE,"GUV -Einzel-";#N/A,#N/A,TRUE,"GUV"}</definedName>
    <definedName name="wrn.Jahresabschluß."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localSheetId="0" hidden="1">{#N/A,#N/A,TRUE,"Hauptabschlußübersicht";#N/A,#N/A,TRUE,"Bilanz -Einzel-";#N/A,#N/A,TRUE,"Bilanz";#N/A,#N/A,TRUE,"GUV -Einzel-";#N/A,#N/A,TRUE,"GUV"}</definedName>
    <definedName name="wrn.Jahresabschluß._.1996._.EWS." hidden="1">{#N/A,#N/A,TRUE,"Hauptabschlußübersicht";#N/A,#N/A,TRUE,"Bilanz -Einzel-";#N/A,#N/A,TRUE,"Bilanz";#N/A,#N/A,TRUE,"GUV -Einzel-";#N/A,#N/A,TRUE,"GUV"}</definedName>
    <definedName name="wrn.Jahresabschluß2"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xxx"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xxx"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Z_0E2A2160_8744_4154_A618_3ADA0BDC9424_.wvu.PrintArea" localSheetId="4" hidden="1">'Mess., Messb. (Plan)'!$A$1:$P$32</definedName>
    <definedName name="Z_0E2A2160_8744_4154_A618_3ADA0BDC9424_.wvu.PrintArea" localSheetId="3" hidden="1">'Netzentgelte i.e.S. (Plan)'!$A$3:$I$145</definedName>
    <definedName name="Z_0E2A2160_8744_4154_A618_3ADA0BDC9424_.wvu.PrintArea" localSheetId="5" hidden="1">'Sonstige Entgelte (Plan)'!$A$3:$J$135</definedName>
    <definedName name="Z_0E2A2160_8744_4154_A618_3ADA0BDC9424_.wvu.PrintTitles" localSheetId="5" hidden="1">'Sonstige Entgelte (Plan)'!$A:$A,'Sonstige Entgelte (Plan)'!$16:$48</definedName>
    <definedName name="Z_5EC151E5_46B5_4626_8DE2_56D8F1A11EB1_.wvu.PrintArea" localSheetId="4" hidden="1">'Mess., Messb. (Plan)'!$A$1:$P$32</definedName>
    <definedName name="Z_5EC151E5_46B5_4626_8DE2_56D8F1A11EB1_.wvu.PrintArea" localSheetId="3" hidden="1">'Netzentgelte i.e.S. (Plan)'!$A$3:$I$145</definedName>
    <definedName name="Z_5EC151E5_46B5_4626_8DE2_56D8F1A11EB1_.wvu.PrintArea" localSheetId="5" hidden="1">'Sonstige Entgelte (Plan)'!$A$3:$J$135</definedName>
    <definedName name="Z_5EC151E5_46B5_4626_8DE2_56D8F1A11EB1_.wvu.PrintTitles" localSheetId="5" hidden="1">'Sonstige Entgelte (Plan)'!$A:$A,'Sonstige Entgelte (Plan)'!$16:$48</definedName>
    <definedName name="Zeitreihe_1">#REF!</definedName>
    <definedName name="Zeitreihe_2">#REF!</definedName>
    <definedName name="zu"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zu"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s>
  <calcPr calcId="162913"/>
</workbook>
</file>

<file path=xl/calcChain.xml><?xml version="1.0" encoding="utf-8"?>
<calcChain xmlns="http://schemas.openxmlformats.org/spreadsheetml/2006/main">
  <c r="B14" i="25" l="1"/>
  <c r="B2" i="25"/>
  <c r="B145" i="20" l="1"/>
  <c r="A4" i="31" l="1"/>
  <c r="H33" i="19" l="1"/>
  <c r="B12" i="25" l="1"/>
  <c r="H28" i="19" l="1"/>
  <c r="H29" i="19"/>
  <c r="H30" i="19"/>
  <c r="H31" i="19"/>
  <c r="A1" i="17" l="1"/>
  <c r="H132" i="20"/>
  <c r="H131" i="20"/>
  <c r="H130" i="20"/>
  <c r="H129" i="20"/>
  <c r="H128" i="20"/>
  <c r="H127" i="20"/>
  <c r="H126" i="20"/>
  <c r="H125" i="20"/>
  <c r="H124" i="20"/>
  <c r="H123" i="20"/>
  <c r="H122" i="20"/>
  <c r="H121" i="20"/>
  <c r="H120" i="20"/>
  <c r="H119" i="20"/>
  <c r="H118" i="20"/>
  <c r="H117" i="20"/>
  <c r="H116" i="20"/>
  <c r="H115" i="20"/>
  <c r="H114" i="20"/>
  <c r="H113" i="20"/>
  <c r="J137" i="17"/>
  <c r="J136" i="17"/>
  <c r="J135" i="17"/>
  <c r="J134" i="17"/>
  <c r="J133" i="17"/>
  <c r="J132" i="17"/>
  <c r="J131" i="17"/>
  <c r="J130" i="17"/>
  <c r="J129" i="17"/>
  <c r="J128" i="17"/>
  <c r="J127" i="17"/>
  <c r="J126" i="17"/>
  <c r="J125" i="17"/>
  <c r="J124" i="17"/>
  <c r="J123" i="17"/>
  <c r="J122" i="17"/>
  <c r="J121" i="17"/>
  <c r="J120" i="17"/>
  <c r="J119" i="17"/>
  <c r="J118" i="17"/>
  <c r="F115" i="17"/>
  <c r="E115" i="17"/>
  <c r="F138" i="17" l="1"/>
  <c r="C78" i="17" l="1"/>
  <c r="C77" i="17"/>
  <c r="C76" i="17"/>
  <c r="C75" i="17"/>
  <c r="C74" i="17"/>
  <c r="C73" i="17"/>
  <c r="C72" i="17"/>
  <c r="C71" i="17"/>
  <c r="C70" i="17"/>
  <c r="C69" i="17"/>
  <c r="C68" i="17"/>
  <c r="C67" i="17"/>
  <c r="C66" i="17"/>
  <c r="C65" i="17"/>
  <c r="C64" i="17"/>
  <c r="C63" i="17"/>
  <c r="C62" i="17"/>
  <c r="C61" i="17"/>
  <c r="C60" i="17"/>
  <c r="C59" i="17"/>
  <c r="C50" i="17"/>
  <c r="C49" i="17"/>
  <c r="C48" i="17"/>
  <c r="C47" i="17"/>
  <c r="C46" i="17"/>
  <c r="C45" i="17"/>
  <c r="C44" i="17"/>
  <c r="C43" i="17"/>
  <c r="C42" i="17"/>
  <c r="C41" i="17"/>
  <c r="C40" i="17"/>
  <c r="C39" i="17"/>
  <c r="C38" i="17"/>
  <c r="C37" i="17"/>
  <c r="C36" i="17"/>
  <c r="C35" i="17"/>
  <c r="C34" i="17"/>
  <c r="C33" i="17"/>
  <c r="C32" i="17"/>
  <c r="C31" i="17"/>
  <c r="M137" i="17" l="1"/>
  <c r="K137" i="17"/>
  <c r="M136" i="17"/>
  <c r="K136" i="17"/>
  <c r="M135" i="17"/>
  <c r="K135" i="17"/>
  <c r="M134" i="17"/>
  <c r="K134" i="17"/>
  <c r="M133" i="17"/>
  <c r="K133" i="17"/>
  <c r="M132" i="17"/>
  <c r="K132" i="17"/>
  <c r="M131" i="17"/>
  <c r="K131" i="17"/>
  <c r="M130" i="17"/>
  <c r="K130" i="17"/>
  <c r="M129" i="17"/>
  <c r="K129" i="17"/>
  <c r="M128" i="17"/>
  <c r="K128" i="17"/>
  <c r="M127" i="17"/>
  <c r="K127" i="17"/>
  <c r="M126" i="17"/>
  <c r="K126" i="17"/>
  <c r="M125" i="17"/>
  <c r="K125" i="17"/>
  <c r="M124" i="17"/>
  <c r="K124" i="17"/>
  <c r="M123" i="17"/>
  <c r="K123" i="17"/>
  <c r="M122" i="17"/>
  <c r="K122" i="17"/>
  <c r="M121" i="17"/>
  <c r="K121" i="17"/>
  <c r="M120" i="17"/>
  <c r="K120" i="17"/>
  <c r="M119" i="17"/>
  <c r="K119" i="17"/>
  <c r="M118" i="17"/>
  <c r="K118" i="17"/>
  <c r="D108" i="20" l="1"/>
  <c r="C108" i="20"/>
  <c r="B108" i="20"/>
  <c r="D104" i="20"/>
  <c r="C104" i="20"/>
  <c r="B104" i="20"/>
  <c r="A108" i="20" l="1"/>
  <c r="A104" i="20"/>
  <c r="E138" i="17"/>
  <c r="D138" i="17"/>
  <c r="D133" i="20"/>
  <c r="C133" i="20"/>
  <c r="I132" i="20"/>
  <c r="F132" i="20"/>
  <c r="I131" i="20"/>
  <c r="F131" i="20"/>
  <c r="I130" i="20"/>
  <c r="F130" i="20"/>
  <c r="I129" i="20"/>
  <c r="F129" i="20"/>
  <c r="I128" i="20"/>
  <c r="F128" i="20"/>
  <c r="I127" i="20"/>
  <c r="F127" i="20"/>
  <c r="I126" i="20"/>
  <c r="F126" i="20"/>
  <c r="I125" i="20"/>
  <c r="F125" i="20"/>
  <c r="I124" i="20"/>
  <c r="F124" i="20"/>
  <c r="I123" i="20"/>
  <c r="F123" i="20"/>
  <c r="I122" i="20"/>
  <c r="F122" i="20"/>
  <c r="I121" i="20"/>
  <c r="F121" i="20"/>
  <c r="I120" i="20"/>
  <c r="F120" i="20"/>
  <c r="I119" i="20"/>
  <c r="F119" i="20"/>
  <c r="I118" i="20"/>
  <c r="F118" i="20"/>
  <c r="I117" i="20"/>
  <c r="F117" i="20"/>
  <c r="I116" i="20"/>
  <c r="F116" i="20"/>
  <c r="I115" i="20"/>
  <c r="F115" i="20"/>
  <c r="I114" i="20"/>
  <c r="F114" i="20"/>
  <c r="I113" i="20"/>
  <c r="I133" i="20" s="1"/>
  <c r="F113" i="20"/>
  <c r="C80" i="20"/>
  <c r="C99" i="20"/>
  <c r="C98" i="20"/>
  <c r="C97" i="20"/>
  <c r="C96" i="20"/>
  <c r="C95" i="20"/>
  <c r="C94" i="20"/>
  <c r="C93" i="20"/>
  <c r="C92" i="20"/>
  <c r="C91" i="20"/>
  <c r="C90" i="20"/>
  <c r="C89" i="20"/>
  <c r="C88" i="20"/>
  <c r="C87" i="20"/>
  <c r="C86" i="20"/>
  <c r="C85" i="20"/>
  <c r="C84" i="20"/>
  <c r="C83" i="20"/>
  <c r="C82" i="20"/>
  <c r="C81" i="20"/>
  <c r="A99" i="20"/>
  <c r="A98" i="20"/>
  <c r="A97" i="20"/>
  <c r="A96" i="20"/>
  <c r="A95" i="20"/>
  <c r="A94" i="20"/>
  <c r="A93" i="20"/>
  <c r="A92" i="20"/>
  <c r="A91" i="20"/>
  <c r="A90" i="20"/>
  <c r="A89" i="20"/>
  <c r="A88" i="20"/>
  <c r="A87" i="20"/>
  <c r="A86" i="20"/>
  <c r="A85" i="20"/>
  <c r="A84" i="20"/>
  <c r="A83" i="20"/>
  <c r="A82" i="20"/>
  <c r="A81" i="20"/>
  <c r="A80" i="20"/>
  <c r="C75" i="20"/>
  <c r="C74" i="20"/>
  <c r="C73" i="20"/>
  <c r="C72" i="20"/>
  <c r="C71" i="20"/>
  <c r="C70" i="20"/>
  <c r="C69" i="20"/>
  <c r="C68" i="20"/>
  <c r="C67" i="20"/>
  <c r="C66" i="20"/>
  <c r="C65" i="20"/>
  <c r="C64" i="20"/>
  <c r="C63" i="20"/>
  <c r="C62" i="20"/>
  <c r="C61" i="20"/>
  <c r="C60" i="20"/>
  <c r="C59" i="20"/>
  <c r="C58" i="20"/>
  <c r="C57" i="20"/>
  <c r="C56" i="20"/>
  <c r="A75" i="20"/>
  <c r="A74" i="20"/>
  <c r="A73" i="20"/>
  <c r="A72" i="20"/>
  <c r="A71" i="20"/>
  <c r="A70" i="20"/>
  <c r="A69" i="20"/>
  <c r="A68" i="20"/>
  <c r="A67" i="20"/>
  <c r="A66" i="20"/>
  <c r="A65" i="20"/>
  <c r="A64" i="20"/>
  <c r="A63" i="20"/>
  <c r="A62" i="20"/>
  <c r="A61" i="20"/>
  <c r="A60" i="20"/>
  <c r="A59" i="20"/>
  <c r="A58" i="20"/>
  <c r="A57" i="20"/>
  <c r="A56" i="20"/>
  <c r="A23" i="20"/>
  <c r="E46" i="20"/>
  <c r="E45" i="20"/>
  <c r="E44" i="20"/>
  <c r="E43" i="20"/>
  <c r="E42" i="20"/>
  <c r="E41" i="20"/>
  <c r="E40" i="20"/>
  <c r="E39" i="20"/>
  <c r="E38" i="20"/>
  <c r="E37" i="20"/>
  <c r="F133" i="20" l="1"/>
  <c r="E47" i="20"/>
  <c r="D39" i="20" l="1"/>
  <c r="D38" i="20"/>
  <c r="D37" i="20"/>
  <c r="D46" i="20"/>
  <c r="D45" i="20"/>
  <c r="D44" i="20"/>
  <c r="D43" i="20"/>
  <c r="D42" i="20"/>
  <c r="D41" i="20"/>
  <c r="D40" i="20"/>
  <c r="C32" i="20"/>
  <c r="C31" i="20"/>
  <c r="C30" i="20"/>
  <c r="C29" i="20"/>
  <c r="C28" i="20"/>
  <c r="C27" i="20"/>
  <c r="C26" i="20"/>
  <c r="C25" i="20"/>
  <c r="C24" i="20"/>
  <c r="C23" i="20"/>
  <c r="B32" i="20"/>
  <c r="A32" i="20"/>
  <c r="B31" i="20"/>
  <c r="A31" i="20"/>
  <c r="B30" i="20"/>
  <c r="A30" i="20"/>
  <c r="B29" i="20"/>
  <c r="A29" i="20"/>
  <c r="B28" i="20"/>
  <c r="A28" i="20"/>
  <c r="B27" i="20"/>
  <c r="A27" i="20"/>
  <c r="B26" i="20"/>
  <c r="A26" i="20"/>
  <c r="B25" i="20"/>
  <c r="A25" i="20"/>
  <c r="B24" i="20"/>
  <c r="A24" i="20"/>
  <c r="B23" i="20"/>
  <c r="C47" i="20"/>
  <c r="B47" i="20"/>
  <c r="H122" i="17"/>
  <c r="H124" i="17"/>
  <c r="H123" i="17"/>
  <c r="H121" i="17"/>
  <c r="H120" i="17"/>
  <c r="H119" i="17"/>
  <c r="H118" i="17"/>
  <c r="H130" i="17"/>
  <c r="H129" i="17"/>
  <c r="H128" i="17"/>
  <c r="H127" i="17"/>
  <c r="H126" i="17"/>
  <c r="H125" i="17"/>
  <c r="B109" i="17"/>
  <c r="D109" i="17"/>
  <c r="F108" i="17"/>
  <c r="E108" i="17"/>
  <c r="F107" i="17"/>
  <c r="E107" i="17"/>
  <c r="F106" i="17"/>
  <c r="E106" i="17"/>
  <c r="F105" i="17"/>
  <c r="E105" i="17"/>
  <c r="F104" i="17"/>
  <c r="E104" i="17"/>
  <c r="F103" i="17"/>
  <c r="E103" i="17"/>
  <c r="F102" i="17"/>
  <c r="E102" i="17"/>
  <c r="F101" i="17"/>
  <c r="E101" i="17"/>
  <c r="F100" i="17"/>
  <c r="E100" i="17"/>
  <c r="B58" i="20"/>
  <c r="B57" i="20"/>
  <c r="B81" i="20" l="1"/>
  <c r="N137" i="17"/>
  <c r="L137" i="17"/>
  <c r="N136" i="17"/>
  <c r="L136" i="17"/>
  <c r="N134" i="17"/>
  <c r="L134" i="17"/>
  <c r="N132" i="17"/>
  <c r="L132" i="17"/>
  <c r="N130" i="17"/>
  <c r="L130" i="17"/>
  <c r="N128" i="17"/>
  <c r="L128" i="17"/>
  <c r="N125" i="17"/>
  <c r="L125" i="17"/>
  <c r="N123" i="17"/>
  <c r="L123" i="17"/>
  <c r="N122" i="17"/>
  <c r="L122" i="17"/>
  <c r="N120" i="17"/>
  <c r="N118" i="17"/>
  <c r="N135" i="17"/>
  <c r="L135" i="17"/>
  <c r="N133" i="17"/>
  <c r="L133" i="17"/>
  <c r="N131" i="17"/>
  <c r="L131" i="17"/>
  <c r="N129" i="17"/>
  <c r="L129" i="17"/>
  <c r="N127" i="17"/>
  <c r="L127" i="17"/>
  <c r="N126" i="17"/>
  <c r="L126" i="17"/>
  <c r="N124" i="17"/>
  <c r="L124" i="17"/>
  <c r="N121" i="17"/>
  <c r="L121" i="17"/>
  <c r="N119" i="17"/>
  <c r="L119" i="17"/>
  <c r="L118" i="17"/>
  <c r="L120" i="17"/>
  <c r="B80" i="20"/>
  <c r="D47" i="20"/>
  <c r="E48" i="20" s="1"/>
  <c r="B84" i="20"/>
  <c r="B83" i="20"/>
  <c r="B82" i="20"/>
  <c r="B59" i="20"/>
  <c r="B85" i="20" l="1"/>
  <c r="B65" i="20"/>
  <c r="B60" i="20"/>
  <c r="B61" i="20"/>
  <c r="B86" i="20" l="1"/>
  <c r="B87" i="20"/>
  <c r="B66" i="20"/>
  <c r="B67" i="20"/>
  <c r="B62" i="20"/>
  <c r="B88" i="20" l="1"/>
  <c r="B63" i="20"/>
  <c r="B89" i="20" l="1"/>
  <c r="B64" i="20"/>
  <c r="B90" i="20" l="1"/>
  <c r="B68" i="20"/>
  <c r="B91" i="20" l="1"/>
  <c r="B69" i="20"/>
  <c r="B92" i="20" l="1"/>
  <c r="B56" i="20"/>
  <c r="B70" i="20"/>
  <c r="B71" i="20"/>
  <c r="B72" i="20"/>
  <c r="B73" i="20"/>
  <c r="B74" i="20"/>
  <c r="H137" i="17"/>
  <c r="H136" i="17"/>
  <c r="H135" i="17"/>
  <c r="H134" i="17"/>
  <c r="H133" i="17"/>
  <c r="H132" i="17"/>
  <c r="B93" i="20"/>
  <c r="B94" i="20"/>
  <c r="B95" i="20"/>
  <c r="B96" i="20"/>
  <c r="B97" i="20"/>
  <c r="B98" i="20"/>
  <c r="E99" i="17"/>
  <c r="E109" i="17" s="1"/>
  <c r="F99" i="17"/>
  <c r="F109" i="17" s="1"/>
  <c r="H131" i="17"/>
  <c r="F9" i="19"/>
  <c r="F10" i="19"/>
  <c r="F11" i="19"/>
  <c r="F12" i="19"/>
  <c r="F13" i="19"/>
  <c r="F14" i="19"/>
  <c r="H23" i="19"/>
  <c r="H24" i="19"/>
  <c r="H25" i="19"/>
  <c r="H26" i="19"/>
  <c r="H27" i="19"/>
  <c r="H32" i="19"/>
  <c r="B12" i="20"/>
  <c r="C12" i="20"/>
  <c r="D12" i="20"/>
  <c r="E12" i="20"/>
  <c r="H12" i="20"/>
  <c r="K12" i="20"/>
  <c r="K13" i="20" s="1"/>
  <c r="F110" i="17" l="1"/>
  <c r="B99" i="20"/>
  <c r="B75" i="20"/>
  <c r="I118" i="17"/>
  <c r="G118" i="17" s="1"/>
  <c r="I136" i="17"/>
  <c r="G136" i="17" s="1"/>
  <c r="I134" i="17"/>
  <c r="G134" i="17" s="1"/>
  <c r="I132" i="17"/>
  <c r="G132" i="17" s="1"/>
  <c r="I130" i="17"/>
  <c r="G130" i="17" s="1"/>
  <c r="I128" i="17"/>
  <c r="G128" i="17" s="1"/>
  <c r="I126" i="17"/>
  <c r="G126" i="17" s="1"/>
  <c r="I124" i="17"/>
  <c r="G124" i="17" s="1"/>
  <c r="I122" i="17"/>
  <c r="G122" i="17" s="1"/>
  <c r="I120" i="17"/>
  <c r="G120" i="17" s="1"/>
  <c r="I137" i="17"/>
  <c r="G137" i="17" s="1"/>
  <c r="I135" i="17"/>
  <c r="G135" i="17" s="1"/>
  <c r="I133" i="17"/>
  <c r="G133" i="17" s="1"/>
  <c r="I131" i="17"/>
  <c r="G131" i="17" s="1"/>
  <c r="I129" i="17"/>
  <c r="G129" i="17" s="1"/>
  <c r="I127" i="17"/>
  <c r="G127" i="17" s="1"/>
  <c r="I125" i="17"/>
  <c r="G125" i="17" s="1"/>
  <c r="I123" i="17"/>
  <c r="G123" i="17" s="1"/>
  <c r="I121" i="17"/>
  <c r="G121" i="17" s="1"/>
  <c r="I119" i="17"/>
  <c r="G119" i="17" s="1"/>
  <c r="K138" i="17"/>
  <c r="H138" i="17"/>
  <c r="F15" i="19"/>
  <c r="B9" i="25" s="1"/>
  <c r="B10" i="25"/>
  <c r="G114" i="20" l="1"/>
  <c r="E114" i="20" s="1"/>
  <c r="G116" i="20"/>
  <c r="E116" i="20" s="1"/>
  <c r="G118" i="20"/>
  <c r="E118" i="20" s="1"/>
  <c r="G122" i="20"/>
  <c r="E122" i="20" s="1"/>
  <c r="G126" i="20"/>
  <c r="E126" i="20" s="1"/>
  <c r="G132" i="20"/>
  <c r="E132" i="20" s="1"/>
  <c r="G113" i="20"/>
  <c r="E113" i="20" s="1"/>
  <c r="G115" i="20"/>
  <c r="E115" i="20" s="1"/>
  <c r="G117" i="20"/>
  <c r="E117" i="20" s="1"/>
  <c r="G119" i="20"/>
  <c r="E119" i="20" s="1"/>
  <c r="G121" i="20"/>
  <c r="E121" i="20" s="1"/>
  <c r="G123" i="20"/>
  <c r="E123" i="20" s="1"/>
  <c r="G125" i="20"/>
  <c r="E125" i="20" s="1"/>
  <c r="G127" i="20"/>
  <c r="E127" i="20" s="1"/>
  <c r="G130" i="20"/>
  <c r="E130" i="20" s="1"/>
  <c r="G120" i="20"/>
  <c r="E120" i="20" s="1"/>
  <c r="G124" i="20"/>
  <c r="E124" i="20" s="1"/>
  <c r="G128" i="20"/>
  <c r="E128" i="20" s="1"/>
  <c r="G129" i="20"/>
  <c r="E129" i="20" s="1"/>
  <c r="G131" i="20"/>
  <c r="E131" i="20" s="1"/>
  <c r="J127" i="20"/>
  <c r="J131" i="20"/>
  <c r="J117" i="20"/>
  <c r="J125" i="20"/>
  <c r="J114" i="20"/>
  <c r="J116" i="20"/>
  <c r="J118" i="20"/>
  <c r="J120" i="20"/>
  <c r="J122" i="20"/>
  <c r="J124" i="20"/>
  <c r="J126" i="20"/>
  <c r="J128" i="20"/>
  <c r="J130" i="20"/>
  <c r="J132" i="20"/>
  <c r="J129" i="20"/>
  <c r="J113" i="20"/>
  <c r="J115" i="20"/>
  <c r="J119" i="20"/>
  <c r="J121" i="20"/>
  <c r="J123" i="20"/>
  <c r="I138" i="17"/>
  <c r="L138" i="17"/>
  <c r="J138" i="17"/>
  <c r="G138" i="17" l="1"/>
  <c r="J139" i="17" s="1"/>
  <c r="N138" i="17"/>
  <c r="M138" i="17"/>
  <c r="H133" i="20"/>
  <c r="J133" i="20"/>
  <c r="G133" i="20"/>
  <c r="E133" i="20"/>
  <c r="H134" i="20" l="1"/>
  <c r="B8" i="25" s="1"/>
  <c r="B11" i="25" s="1"/>
  <c r="B13" i="25" s="1"/>
  <c r="B15" i="25" l="1"/>
  <c r="C14" i="25"/>
</calcChain>
</file>

<file path=xl/sharedStrings.xml><?xml version="1.0" encoding="utf-8"?>
<sst xmlns="http://schemas.openxmlformats.org/spreadsheetml/2006/main" count="405" uniqueCount="147">
  <si>
    <t>Firma des Gasnetzbetreibers</t>
  </si>
  <si>
    <t>bitte wählen</t>
  </si>
  <si>
    <t>Kalenderjahr</t>
  </si>
  <si>
    <t>Jahresarbeit</t>
  </si>
  <si>
    <t>Sockelbetrag</t>
  </si>
  <si>
    <t>Untergrenze</t>
  </si>
  <si>
    <t>Obergrenze</t>
  </si>
  <si>
    <t>[in kWh]</t>
  </si>
  <si>
    <t>[in ct/kWh]</t>
  </si>
  <si>
    <t>Zeile einfügbar</t>
  </si>
  <si>
    <t>Leistung</t>
  </si>
  <si>
    <t>[in kW]</t>
  </si>
  <si>
    <t>[in €]</t>
  </si>
  <si>
    <t>[in €/kW]</t>
  </si>
  <si>
    <t>Anzahl der Kunden</t>
  </si>
  <si>
    <t>Erlöse aus Grundpreis</t>
  </si>
  <si>
    <t>Erlöse aus Arbeitspreis</t>
  </si>
  <si>
    <t>Einzelsummen</t>
  </si>
  <si>
    <t>Gesamtsumme der Erlöse [in €]</t>
  </si>
  <si>
    <t>Erlöse aus Arbeit</t>
  </si>
  <si>
    <t>Erlöse aus Leistung</t>
  </si>
  <si>
    <t>Grundpreis</t>
  </si>
  <si>
    <t>[Bezeichnung]</t>
  </si>
  <si>
    <t>Messstelle</t>
  </si>
  <si>
    <t>Druckstufe</t>
  </si>
  <si>
    <t>[in €/a]</t>
  </si>
  <si>
    <t>Summe Erlöse [in €/a]</t>
  </si>
  <si>
    <t>Entgelt für die Messung</t>
  </si>
  <si>
    <t>Größe</t>
  </si>
  <si>
    <t>Zählertyp</t>
  </si>
  <si>
    <t>Beschreibung</t>
  </si>
  <si>
    <t>Erlöse</t>
  </si>
  <si>
    <t>Jahresarbeit des Kunden in der vorherigen Kalkulationsperiode</t>
  </si>
  <si>
    <t>Gemessene maximale Leistung des Kunden in der vorherigen Kalkulationsperiode</t>
  </si>
  <si>
    <t>[in km]</t>
  </si>
  <si>
    <t xml:space="preserve">Gesamtsumme </t>
  </si>
  <si>
    <t>Klassifizierung</t>
  </si>
  <si>
    <t>Zeilen einfügbar</t>
  </si>
  <si>
    <t>Gesamtsumme</t>
  </si>
  <si>
    <t>Verantwortliche Person
für die Richtigkeit und Vollständigkeit</t>
  </si>
  <si>
    <t>Telefonnummer der verantwortlichen Person</t>
  </si>
  <si>
    <t>Version des Erhebungsbogens</t>
  </si>
  <si>
    <t>Kundengruppe</t>
  </si>
  <si>
    <t xml:space="preserve">durch Grundpreis </t>
  </si>
  <si>
    <t xml:space="preserve"> Arbeitspreis der nicht</t>
  </si>
  <si>
    <t>abgegoltene Arbeit</t>
  </si>
  <si>
    <t>(nur ausfüllen falls nicht nach der Netzpartizipationsfunktion abgerechnet wird)</t>
  </si>
  <si>
    <t xml:space="preserve">durch Sockelbetrag </t>
  </si>
  <si>
    <t>Jahresleistung</t>
  </si>
  <si>
    <t>Leistungspreis der nicht</t>
  </si>
  <si>
    <t>abgegoltene Leistung</t>
  </si>
  <si>
    <t>1.3. Netzpartizipationsfunktionen gemäß sigmoiden Netzpartizipationsmodell</t>
  </si>
  <si>
    <t>(auszufüllen soweit vorhanden, auch wenn nicht über die Netzpartizipationsfunktionen abgerechnet werden soll)</t>
  </si>
  <si>
    <t>Wendepunkt Arbeit</t>
  </si>
  <si>
    <t>Exponent Arbeit</t>
  </si>
  <si>
    <t>Briefmarke Arbeit</t>
  </si>
  <si>
    <t>individuelle Ermittlung</t>
  </si>
  <si>
    <t>Ortstransportleitungen</t>
  </si>
  <si>
    <t>Ortsverteilernetz</t>
  </si>
  <si>
    <t>[Ja/Nein]</t>
  </si>
  <si>
    <t>Wendepunkt Leistung</t>
  </si>
  <si>
    <t>Exponent Leistung</t>
  </si>
  <si>
    <t>Briefmarke Leistung</t>
  </si>
  <si>
    <t xml:space="preserve">Briefmarke Leistung </t>
  </si>
  <si>
    <t>kumulierte Jahresarbeit</t>
  </si>
  <si>
    <t>der Kunden</t>
  </si>
  <si>
    <t>Name des Kunden</t>
  </si>
  <si>
    <t>Erlöse aus Arbeit
(mit Formel)</t>
  </si>
  <si>
    <t>Erlöse aus Arbeit
(mit Preisblatt)</t>
  </si>
  <si>
    <t>Erlöse aus Leistung
(mit Formel)</t>
  </si>
  <si>
    <t>Erlöse aus Leistung
(mit Preisblatt)</t>
  </si>
  <si>
    <t>3.1. Entgelte für die Messung</t>
  </si>
  <si>
    <t xml:space="preserve"> Anzahl der Ausspeisepunkte</t>
  </si>
  <si>
    <t>mit / ohne
Leistungsmessung</t>
  </si>
  <si>
    <t>Vorgangsart</t>
  </si>
  <si>
    <t>3.2. Entgelte für den Messstellenbetrieb</t>
  </si>
  <si>
    <t>Entgelt für den Messstellenbetrieb</t>
  </si>
  <si>
    <t>Anzahl der betriebenen Messstellen</t>
  </si>
  <si>
    <t>4.1. Erlöse aus gesondertem Netzentgelt gemäß § 20 Abs. 2 GasNEV</t>
  </si>
  <si>
    <t>Länge der potenziellen Direktleitungsbaustrecke</t>
  </si>
  <si>
    <t>geschätzte Investitionskosten für die potenzielle Direktleitungsbaustrecke</t>
  </si>
  <si>
    <t>zugrunde gelegte Nutzungsdauer für die potenzielle Direktleitungsbaustrecke</t>
  </si>
  <si>
    <t xml:space="preserve">Vereinbartes gesondertes Jahresentgelt </t>
  </si>
  <si>
    <t>[in a]</t>
  </si>
  <si>
    <t>4.2. Erlöse aus Entgelten mit Preisnachlässen gemäß § 3 KAV i.V.m. § 18 GasNEV</t>
  </si>
  <si>
    <t>Druckebenen</t>
  </si>
  <si>
    <t>Messung</t>
  </si>
  <si>
    <t>Messstellenbetrieb</t>
  </si>
  <si>
    <t>Werden die Kunden mit Leistungsmessung direkt über die Netzpartizipationsfunktionen abgerechnet?</t>
  </si>
  <si>
    <t>Erlöse aus Leistung
JHL II (mit Formel)</t>
  </si>
  <si>
    <t>Erlöse aus Leistung
JHL II (mit Preisblatt)</t>
  </si>
  <si>
    <t>Erlöse aus Leistung
JHL I (mit Preisblatt)</t>
  </si>
  <si>
    <t>Erlöse aus Leistung
JHL I (mit Formel)</t>
  </si>
  <si>
    <t>Abrechnungsrelevante Jahreshöchstlast</t>
  </si>
  <si>
    <t>Verfahrensart</t>
  </si>
  <si>
    <t>I. Angaben zum Netzbetreiber</t>
  </si>
  <si>
    <t>Ausfüllhilfe</t>
  </si>
  <si>
    <t>rechnerische Plan-Erlöse aus Netzentgelten</t>
  </si>
  <si>
    <t>Netzentgelte des Kalenderjahres</t>
  </si>
  <si>
    <t xml:space="preserve">Angepasste Erlösobergrenze [in €]
gem. § 28 Satz 1 Nr. 1 ARegV </t>
  </si>
  <si>
    <t>abgegoltenen Arbeit</t>
  </si>
  <si>
    <t>III. Zulässige Erlöse aus Entgelten für Messung und Messstellenbetrieb</t>
  </si>
  <si>
    <t>V. Ermittlung der Differenz aus angepasster EOG und kalkulierten NNE</t>
  </si>
  <si>
    <t>Tabellenblatt</t>
  </si>
  <si>
    <t>Anmerkung</t>
  </si>
  <si>
    <t>Tabellenblatt Planerlöse</t>
  </si>
  <si>
    <t>Soweit es nach der Einschätzung des Netzbetreibers zu den einzelnen Werten einer ergänzenden Information bedarf, kann dieses Tabellenblatt für weiterführende Informationen und Kommentierungen genutzt werden.</t>
  </si>
  <si>
    <t>Vorbemerkung</t>
  </si>
  <si>
    <t>Tabellenblatt Erläuterungen (optional)</t>
  </si>
  <si>
    <t>Tabellenblatt Allgemeines</t>
  </si>
  <si>
    <t>Tabellenblatt Sonstige Entgelte (Plan)</t>
  </si>
  <si>
    <t xml:space="preserve">Datum der Mitteilung an die LRegB gem. § 28 Satz 1 Nr. 1 ARegV </t>
  </si>
  <si>
    <t xml:space="preserve">VI. Erläuterungen </t>
  </si>
  <si>
    <t>Zeile</t>
  </si>
  <si>
    <t>bei Bedarf weitere Zeilen einfügen</t>
  </si>
  <si>
    <t>Abweichung zur angepassten EOG (absolut)</t>
  </si>
  <si>
    <t>Abweichung zur angepassten EOG (relativ)</t>
  </si>
  <si>
    <r>
      <t xml:space="preserve">Erlöse (Plan)
</t>
    </r>
    <r>
      <rPr>
        <sz val="12"/>
        <color theme="0"/>
        <rFont val="Calibri"/>
        <family val="2"/>
        <scheme val="minor"/>
      </rPr>
      <t>[in €]</t>
    </r>
  </si>
  <si>
    <r>
      <t xml:space="preserve">Angepasste Erlösobergrenze 
</t>
    </r>
    <r>
      <rPr>
        <sz val="11"/>
        <rFont val="Calibri"/>
        <family val="2"/>
        <scheme val="minor"/>
      </rPr>
      <t>lt. EHB gem. § 28 Satz 1 Nr. 1 ARegV</t>
    </r>
  </si>
  <si>
    <t>Erhebungsbogen gemäß § 28 Satz 1 Nr. 3, 4 ARegV 
"Verprobungsrechnung"</t>
  </si>
  <si>
    <t>E-Mail-Adresse der verantwortlichen Person</t>
  </si>
  <si>
    <t>Netzbetreibernummer bei der LRegB BW</t>
  </si>
  <si>
    <r>
      <t xml:space="preserve">1. Zulässige Erlöse aus Netzentgelten i.e.S.
    </t>
    </r>
    <r>
      <rPr>
        <b/>
        <u/>
        <sz val="12"/>
        <rFont val="Calibri"/>
        <family val="2"/>
        <scheme val="minor"/>
      </rPr>
      <t>inklusive</t>
    </r>
    <r>
      <rPr>
        <b/>
        <sz val="12"/>
        <rFont val="Calibri"/>
        <family val="2"/>
        <scheme val="minor"/>
      </rPr>
      <t xml:space="preserve"> den enthaltenen Kostenanteile für die erforderliche Inanspruchnahme vorgelagerter Netzebenen</t>
    </r>
  </si>
  <si>
    <r>
      <t xml:space="preserve">1.1. Grund- und Arbeitspreise für Ausspeisepunkte </t>
    </r>
    <r>
      <rPr>
        <b/>
        <u/>
        <sz val="12"/>
        <rFont val="Calibri"/>
        <family val="2"/>
        <scheme val="minor"/>
      </rPr>
      <t>ohne</t>
    </r>
    <r>
      <rPr>
        <b/>
        <sz val="12"/>
        <rFont val="Calibri"/>
        <family val="2"/>
        <scheme val="minor"/>
      </rPr>
      <t xml:space="preserve"> Leistungsmessung</t>
    </r>
  </si>
  <si>
    <r>
      <t xml:space="preserve">1.2. Arbeits- und Leistungspreise für Ausspeisepunkte </t>
    </r>
    <r>
      <rPr>
        <b/>
        <u/>
        <sz val="12"/>
        <rFont val="Calibri"/>
        <family val="2"/>
        <scheme val="minor"/>
      </rPr>
      <t>mit</t>
    </r>
    <r>
      <rPr>
        <b/>
        <sz val="12"/>
        <rFont val="Calibri"/>
        <family val="2"/>
        <scheme val="minor"/>
      </rPr>
      <t xml:space="preserve"> Leistungsmessung</t>
    </r>
  </si>
  <si>
    <r>
      <t xml:space="preserve">1.2.1. Arbeitspreise für Ausspeisepunkte </t>
    </r>
    <r>
      <rPr>
        <b/>
        <u/>
        <sz val="12"/>
        <rFont val="Calibri"/>
        <family val="2"/>
        <scheme val="minor"/>
      </rPr>
      <t>mit</t>
    </r>
    <r>
      <rPr>
        <b/>
        <sz val="12"/>
        <rFont val="Calibri"/>
        <family val="2"/>
        <scheme val="minor"/>
      </rPr>
      <t xml:space="preserve"> Leistungsmessung</t>
    </r>
  </si>
  <si>
    <r>
      <t xml:space="preserve">1.2.2. Leistungspreise für Ausspeisepunkte </t>
    </r>
    <r>
      <rPr>
        <b/>
        <u/>
        <sz val="12"/>
        <rFont val="Calibri"/>
        <family val="2"/>
        <scheme val="minor"/>
      </rPr>
      <t>mit</t>
    </r>
    <r>
      <rPr>
        <b/>
        <sz val="12"/>
        <rFont val="Calibri"/>
        <family val="2"/>
        <scheme val="minor"/>
      </rPr>
      <t xml:space="preserve"> Leistungsmessung</t>
    </r>
  </si>
  <si>
    <r>
      <t xml:space="preserve">1.4. Prognostizierter Erlös für Ausspeisepunkte </t>
    </r>
    <r>
      <rPr>
        <b/>
        <u/>
        <sz val="12"/>
        <rFont val="Calibri"/>
        <family val="2"/>
        <scheme val="minor"/>
      </rPr>
      <t>ohne</t>
    </r>
    <r>
      <rPr>
        <b/>
        <sz val="12"/>
        <rFont val="Calibri"/>
        <family val="2"/>
        <scheme val="minor"/>
      </rPr>
      <t xml:space="preserve"> Leistungsmessung</t>
    </r>
  </si>
  <si>
    <r>
      <t xml:space="preserve">1.5. Prognostizierter Erlöse für Ausspeisepunkte </t>
    </r>
    <r>
      <rPr>
        <b/>
        <u/>
        <sz val="12"/>
        <rFont val="Calibri"/>
        <family val="2"/>
        <scheme val="minor"/>
      </rPr>
      <t>mit</t>
    </r>
    <r>
      <rPr>
        <b/>
        <sz val="12"/>
        <rFont val="Calibri"/>
        <family val="2"/>
        <scheme val="minor"/>
      </rPr>
      <t xml:space="preserve"> Leistungsmessung</t>
    </r>
  </si>
  <si>
    <t>Zeile einfügbar (--&gt; in diesem Fall die Formeln zur Berechnung der Erlöse aus Arbeit unter Ziffer 1.5. auch anpassen)</t>
  </si>
  <si>
    <t>Zeile einfügbar (--&gt; in diesem Fall die Formeln zur Berechnung der Erlöse aus Leistung unter Ziffer 1.5. auch anpassen)</t>
  </si>
  <si>
    <r>
      <t>4.2.1. Erlöse aus Entgelten mit Preisnachlässen gemäß § 3 KAV i.V.m. § 18 GasNEV (</t>
    </r>
    <r>
      <rPr>
        <b/>
        <u/>
        <sz val="12"/>
        <rFont val="Calibri"/>
        <family val="2"/>
        <scheme val="minor"/>
      </rPr>
      <t>ohne</t>
    </r>
    <r>
      <rPr>
        <b/>
        <sz val="12"/>
        <rFont val="Calibri"/>
        <family val="2"/>
        <scheme val="minor"/>
      </rPr>
      <t xml:space="preserve"> Leistungsmessung)</t>
    </r>
  </si>
  <si>
    <r>
      <t>4.2.2. Erlöse aus Entgelten mit Preisnachlässen gemäß § 3 KAV i.V.m. § 18 GasNEV (</t>
    </r>
    <r>
      <rPr>
        <b/>
        <u/>
        <sz val="12"/>
        <rFont val="Calibri"/>
        <family val="2"/>
        <scheme val="minor"/>
      </rPr>
      <t>mit</t>
    </r>
    <r>
      <rPr>
        <b/>
        <sz val="12"/>
        <rFont val="Calibri"/>
        <family val="2"/>
        <scheme val="minor"/>
      </rPr>
      <t xml:space="preserve"> Leistungsmessung)</t>
    </r>
  </si>
  <si>
    <r>
      <t xml:space="preserve">IV. Zulässige Erlöse aus den sonstigen Entgelte
    </t>
    </r>
    <r>
      <rPr>
        <b/>
        <u/>
        <sz val="16"/>
        <rFont val="Calibri"/>
        <family val="2"/>
        <scheme val="minor"/>
      </rPr>
      <t>inklusive</t>
    </r>
    <r>
      <rPr>
        <b/>
        <sz val="16"/>
        <rFont val="Calibri"/>
        <family val="2"/>
        <scheme val="minor"/>
      </rPr>
      <t xml:space="preserve"> den enthaltenen Kostenanteile für die erforderliche Inanspruchnahme vorgelagerter Netzebenen</t>
    </r>
  </si>
  <si>
    <t>Gasnetz</t>
  </si>
  <si>
    <t xml:space="preserve">Das Datum der Mitteilung gem. § 28 Satz 1 Nr. 1 ARegV (Zeile 19) bezieht sich auf die in der Zeile 18 eingetragene Erlösobergrenze. </t>
  </si>
  <si>
    <r>
      <t xml:space="preserve">4.3. Weitere Erlöse </t>
    </r>
    <r>
      <rPr>
        <b/>
        <i/>
        <sz val="12"/>
        <rFont val="Calibri"/>
        <family val="2"/>
        <scheme val="minor"/>
      </rPr>
      <t>(z.B. gem. § 14b EnWG)</t>
    </r>
  </si>
  <si>
    <r>
      <rPr>
        <u/>
        <sz val="11"/>
        <rFont val="Calibri"/>
        <family val="2"/>
        <scheme val="minor"/>
      </rPr>
      <t>Kommunalrabatte</t>
    </r>
    <r>
      <rPr>
        <sz val="11"/>
        <rFont val="Calibri"/>
        <family val="2"/>
        <scheme val="minor"/>
      </rPr>
      <t xml:space="preserve"> müssen bereits bei der Verprobung berücksichtigt werden. Der "nachträgliche" Ansatz von Kommunalrabatten im Regulierungskonto ist nicht zulässig.</t>
    </r>
  </si>
  <si>
    <r>
      <t xml:space="preserve">Der Erhebungsbogen ist von allen Gasnetzbetreibern (NB), die sich in der Zuständigkeit der LRegB BW befinden, </t>
    </r>
    <r>
      <rPr>
        <u/>
        <sz val="11"/>
        <rFont val="Calibri"/>
        <family val="2"/>
        <scheme val="minor"/>
      </rPr>
      <t>verbindlich</t>
    </r>
    <r>
      <rPr>
        <sz val="11"/>
        <rFont val="Calibri"/>
        <family val="2"/>
        <scheme val="minor"/>
      </rPr>
      <t xml:space="preserve"> und </t>
    </r>
    <r>
      <rPr>
        <u/>
        <sz val="11"/>
        <rFont val="Calibri"/>
        <family val="2"/>
        <scheme val="minor"/>
      </rPr>
      <t>vollständig</t>
    </r>
    <r>
      <rPr>
        <sz val="11"/>
        <rFont val="Calibri"/>
        <family val="2"/>
        <scheme val="minor"/>
      </rPr>
      <t xml:space="preserve"> auszufüllen.
Die LRegB BW hat Hinweise zur Anpassung der Erlösobergrenze und zur Bildung der Netzentgelte für das Kalenderjahr 2024 (Rundschreiben 2023-04) veröffentlicht, die im Rahmen der Verprobung von den Netzbetreibern zu beachten sind.
Für eventuelle Rückfragen steht die LRegB gerne zur Verfügung.</t>
    </r>
  </si>
  <si>
    <r>
      <t xml:space="preserve">Im Tabellenblatt "Planerlöse" sind </t>
    </r>
    <r>
      <rPr>
        <u/>
        <sz val="11"/>
        <rFont val="Calibri"/>
        <family val="2"/>
        <scheme val="minor"/>
      </rPr>
      <t>keine</t>
    </r>
    <r>
      <rPr>
        <sz val="11"/>
        <rFont val="Calibri"/>
        <family val="2"/>
        <scheme val="minor"/>
      </rPr>
      <t xml:space="preserve"> Eintragungen seitens des NB vorzunehmen. Das Tabellenblatt stellt eine Zusammenfassug der von der NB in den vorhergehenden Tabellenblättern eingetragenen Daten dar.
Unterschreitet die Verprobung des Netzbetreibers dessen angepasste Erlösobergrenze erheblich und kommt es allein deshalb ex-post zu einer im Vorzeichen negativen Differenz zwischen den erzielten Erlösen und der angepassten Erlösobergrenze, darf auf dem Regulierungskonto keine Gutschrift erfolgen (gewollter Verzicht). Die "Verschiebung" von Erlösen in zukünftige Kalenderjahre wird nicht toleriert. Die zulässige Erlösobergrenze darf keinesfalls überschritten werden.
Änderungen der zulässigen Erlösobergrenze durch spätere Entscheidungen der LRegB sind nach der Mitteilung der endgültigen Netzentgelte zum 01.01. ausschließlich über das Regulierungskonto abzuwickeln.</t>
    </r>
  </si>
  <si>
    <t>Kunde</t>
  </si>
  <si>
    <t>Änderungshistorie</t>
  </si>
  <si>
    <t>EHB für [Jahr]</t>
  </si>
  <si>
    <t>Datum</t>
  </si>
  <si>
    <t>Zelle bzw. Zellbereich</t>
  </si>
  <si>
    <t>mit Rundscheiben 2023-04 veröffentlichte Version des EHB</t>
  </si>
  <si>
    <t>28.09.2023/LRegB BW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</si>
</sst>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DM&quot;_-;\-* #,##0.00\ &quot;DM&quot;_-;_-* &quot;-&quot;??\ &quot;DM&quot;_-;_-@_-"/>
    <numFmt numFmtId="165" formatCode="#,##0.00;[Red]#,##0.00"/>
    <numFmt numFmtId="166" formatCode="#,##0.00\ &quot;€&quot;"/>
    <numFmt numFmtId="167" formatCode="#,##0.0000"/>
    <numFmt numFmtId="168" formatCode="_([$€]* #,##0.00_);_([$€]* \(#,##0.00\);_([$€]* &quot;-&quot;??_);_(@_)"/>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sz val="11"/>
      <name val="Arial"/>
      <family val="2"/>
    </font>
    <font>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0"/>
      <name val="Calibri"/>
      <family val="2"/>
      <scheme val="minor"/>
    </font>
    <font>
      <b/>
      <sz val="11"/>
      <color rgb="FF3F3F3F"/>
      <name val="Calibri"/>
      <family val="2"/>
      <scheme val="minor"/>
    </font>
    <font>
      <b/>
      <sz val="11"/>
      <color rgb="FFFA7D00"/>
      <name val="Calibri"/>
      <family val="2"/>
      <scheme val="minor"/>
    </font>
    <font>
      <sz val="10"/>
      <name val="Calibri"/>
      <family val="2"/>
      <scheme val="minor"/>
    </font>
    <font>
      <sz val="10.5"/>
      <name val="Calibri"/>
      <family val="2"/>
      <scheme val="minor"/>
    </font>
    <font>
      <b/>
      <sz val="16"/>
      <color theme="0"/>
      <name val="Calibri"/>
      <family val="2"/>
      <scheme val="minor"/>
    </font>
    <font>
      <b/>
      <sz val="10.5"/>
      <name val="Calibri"/>
      <family val="2"/>
      <scheme val="minor"/>
    </font>
    <font>
      <sz val="11"/>
      <name val="Calibri"/>
      <family val="2"/>
      <scheme val="minor"/>
    </font>
    <font>
      <b/>
      <u/>
      <sz val="12"/>
      <color rgb="FF66CCFF"/>
      <name val="Calibri"/>
      <family val="2"/>
      <scheme val="minor"/>
    </font>
    <font>
      <b/>
      <u/>
      <sz val="12"/>
      <color rgb="FFFF9999"/>
      <name val="Calibri"/>
      <family val="2"/>
      <scheme val="minor"/>
    </font>
    <font>
      <b/>
      <u/>
      <sz val="12"/>
      <color rgb="FFFF6600"/>
      <name val="Calibri"/>
      <family val="2"/>
      <scheme val="minor"/>
    </font>
    <font>
      <b/>
      <u/>
      <sz val="12"/>
      <color theme="7"/>
      <name val="Calibri"/>
      <family val="2"/>
      <scheme val="minor"/>
    </font>
    <font>
      <b/>
      <u/>
      <sz val="12"/>
      <name val="Calibri"/>
      <family val="2"/>
      <scheme val="minor"/>
    </font>
    <font>
      <u/>
      <sz val="11"/>
      <name val="Calibri"/>
      <family val="2"/>
      <scheme val="minor"/>
    </font>
    <font>
      <b/>
      <sz val="16"/>
      <name val="Calibri"/>
      <family val="2"/>
      <scheme val="minor"/>
    </font>
    <font>
      <b/>
      <sz val="14"/>
      <name val="Calibri"/>
      <family val="2"/>
      <scheme val="minor"/>
    </font>
    <font>
      <sz val="12"/>
      <name val="Calibri"/>
      <family val="2"/>
      <scheme val="minor"/>
    </font>
    <font>
      <b/>
      <sz val="12"/>
      <color theme="0"/>
      <name val="Calibri"/>
      <family val="2"/>
      <scheme val="minor"/>
    </font>
    <font>
      <sz val="12"/>
      <color theme="0"/>
      <name val="Calibri"/>
      <family val="2"/>
      <scheme val="minor"/>
    </font>
    <font>
      <b/>
      <sz val="12"/>
      <name val="Calibri"/>
      <family val="2"/>
      <scheme val="minor"/>
    </font>
    <font>
      <i/>
      <sz val="10"/>
      <name val="Calibri"/>
      <family val="2"/>
      <scheme val="minor"/>
    </font>
    <font>
      <b/>
      <sz val="11"/>
      <name val="Calibri"/>
      <family val="2"/>
      <scheme val="minor"/>
    </font>
    <font>
      <b/>
      <sz val="18"/>
      <name val="Calibri"/>
      <family val="2"/>
      <scheme val="minor"/>
    </font>
    <font>
      <sz val="18"/>
      <name val="Calibri"/>
      <family val="2"/>
      <scheme val="minor"/>
    </font>
    <font>
      <b/>
      <sz val="11"/>
      <color indexed="10"/>
      <name val="Calibri"/>
      <family val="2"/>
      <scheme val="minor"/>
    </font>
    <font>
      <sz val="8"/>
      <name val="Calibri"/>
      <family val="2"/>
      <scheme val="minor"/>
    </font>
    <font>
      <i/>
      <sz val="12"/>
      <name val="Calibri"/>
      <family val="2"/>
      <scheme val="minor"/>
    </font>
    <font>
      <sz val="14"/>
      <name val="Calibri"/>
      <family val="2"/>
      <scheme val="minor"/>
    </font>
    <font>
      <sz val="12"/>
      <color indexed="10"/>
      <name val="Calibri"/>
      <family val="2"/>
      <scheme val="minor"/>
    </font>
    <font>
      <b/>
      <u/>
      <sz val="16"/>
      <name val="Calibri"/>
      <family val="2"/>
      <scheme val="minor"/>
    </font>
    <font>
      <b/>
      <sz val="16"/>
      <color theme="0" tint="-4.9989318521683403E-2"/>
      <name val="Calibri"/>
      <family val="2"/>
      <scheme val="minor"/>
    </font>
    <font>
      <b/>
      <i/>
      <sz val="12"/>
      <name val="Calibri"/>
      <family val="2"/>
      <scheme val="minor"/>
    </font>
    <font>
      <b/>
      <sz val="14"/>
      <name val="Arial"/>
      <family val="2"/>
    </font>
    <font>
      <b/>
      <sz val="10"/>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theme="4"/>
      </patternFill>
    </fill>
    <fill>
      <patternFill patternType="solid">
        <fgColor rgb="FFF2F2F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5"/>
      </patternFill>
    </fill>
    <fill>
      <patternFill patternType="solid">
        <fgColor theme="5" tint="0.39997558519241921"/>
        <bgColor indexed="65"/>
      </patternFill>
    </fill>
    <fill>
      <patternFill patternType="solid">
        <fgColor theme="0" tint="-0.14999847407452621"/>
        <bgColor indexed="64"/>
      </patternFill>
    </fill>
    <fill>
      <patternFill patternType="solid">
        <fgColor rgb="FFFFFFCC"/>
        <bgColor indexed="64"/>
      </patternFill>
    </fill>
    <fill>
      <patternFill patternType="solid">
        <fgColor theme="4"/>
        <bgColor indexed="64"/>
      </patternFill>
    </fill>
    <fill>
      <patternFill patternType="solid">
        <fgColor rgb="FFFFFF99"/>
        <bgColor indexed="64"/>
      </patternFill>
    </fill>
    <fill>
      <patternFill patternType="solid">
        <fgColor theme="2"/>
        <bgColor indexed="64"/>
      </patternFill>
    </fill>
    <fill>
      <patternFill patternType="solid">
        <fgColor theme="2" tint="-9.9978637043366805E-2"/>
        <bgColor indexed="64"/>
      </patternFill>
    </fill>
    <fill>
      <patternFill patternType="solid">
        <fgColor rgb="FF99CCFF"/>
        <bgColor indexed="64"/>
      </patternFill>
    </fill>
    <fill>
      <patternFill patternType="solid">
        <fgColor theme="0" tint="-4.9989318521683403E-2"/>
        <bgColor indexed="64"/>
      </patternFill>
    </fill>
  </fills>
  <borders count="3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s>
  <cellStyleXfs count="66">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0" borderId="2" applyNumberFormat="0" applyAlignment="0" applyProtection="0"/>
    <xf numFmtId="0" fontId="12" fillId="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168" fontId="4" fillId="0" borderId="0" applyFont="0" applyFill="0" applyBorder="0" applyAlignment="0" applyProtection="0"/>
    <xf numFmtId="0" fontId="15" fillId="4" borderId="0" applyNumberFormat="0" applyBorder="0" applyAlignment="0" applyProtection="0"/>
    <xf numFmtId="0" fontId="16" fillId="21" borderId="0" applyNumberFormat="0" applyBorder="0" applyAlignment="0" applyProtection="0"/>
    <xf numFmtId="49" fontId="4" fillId="0" borderId="0"/>
    <xf numFmtId="0" fontId="6" fillId="22" borderId="4" applyNumberFormat="0" applyFont="0" applyAlignment="0" applyProtection="0"/>
    <xf numFmtId="9" fontId="4" fillId="0" borderId="0" applyFont="0" applyFill="0" applyBorder="0" applyAlignment="0" applyProtection="0"/>
    <xf numFmtId="0" fontId="17" fillId="3" borderId="0" applyNumberFormat="0" applyBorder="0" applyAlignment="0" applyProtection="0"/>
    <xf numFmtId="0" fontId="5" fillId="0" borderId="0"/>
    <xf numFmtId="0" fontId="5" fillId="0" borderId="0"/>
    <xf numFmtId="0" fontId="5" fillId="0" borderId="0"/>
    <xf numFmtId="0" fontId="4" fillId="0" borderId="0"/>
    <xf numFmtId="0" fontId="4" fillId="0" borderId="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164" fontId="5" fillId="0" borderId="0" applyFont="0" applyFill="0" applyBorder="0" applyAlignment="0" applyProtection="0"/>
    <xf numFmtId="0" fontId="23" fillId="0" borderId="0" applyNumberFormat="0" applyFill="0" applyBorder="0" applyAlignment="0" applyProtection="0"/>
    <xf numFmtId="0" fontId="24" fillId="23" borderId="9" applyNumberFormat="0" applyAlignment="0" applyProtection="0"/>
    <xf numFmtId="0" fontId="4" fillId="0" borderId="0"/>
    <xf numFmtId="0" fontId="3" fillId="0" borderId="0"/>
    <xf numFmtId="0" fontId="25" fillId="26" borderId="0" applyNumberFormat="0" applyBorder="0" applyAlignment="0" applyProtection="0"/>
    <xf numFmtId="0" fontId="26" fillId="27" borderId="26" applyNumberFormat="0" applyAlignment="0" applyProtection="0"/>
    <xf numFmtId="0" fontId="27" fillId="27" borderId="24" applyNumberFormat="0" applyAlignment="0" applyProtection="0"/>
    <xf numFmtId="0" fontId="2" fillId="28" borderId="0" applyNumberFormat="0" applyBorder="0" applyAlignment="0" applyProtection="0"/>
    <xf numFmtId="0" fontId="2"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1" fillId="0" borderId="0"/>
    <xf numFmtId="9" fontId="1" fillId="0" borderId="0" applyFont="0" applyFill="0" applyBorder="0" applyAlignment="0" applyProtection="0"/>
    <xf numFmtId="0" fontId="5" fillId="0" borderId="0"/>
    <xf numFmtId="0" fontId="4" fillId="0" borderId="0"/>
    <xf numFmtId="0" fontId="4" fillId="0" borderId="0"/>
    <xf numFmtId="0" fontId="4" fillId="0" borderId="0"/>
  </cellStyleXfs>
  <cellXfs count="350">
    <xf numFmtId="0" fontId="0" fillId="0" borderId="0" xfId="0"/>
    <xf numFmtId="0" fontId="28" fillId="0" borderId="0" xfId="51" applyFont="1" applyFill="1"/>
    <xf numFmtId="0" fontId="28" fillId="0" borderId="0" xfId="51" applyFont="1" applyFill="1" applyBorder="1"/>
    <xf numFmtId="0" fontId="29" fillId="0" borderId="0" xfId="51" applyFont="1" applyFill="1" applyBorder="1"/>
    <xf numFmtId="0" fontId="30" fillId="26" borderId="11" xfId="53" applyFont="1" applyBorder="1" applyAlignment="1">
      <alignment vertical="center"/>
    </xf>
    <xf numFmtId="0" fontId="30" fillId="26" borderId="18" xfId="53" applyFont="1" applyBorder="1" applyAlignment="1">
      <alignment vertical="center"/>
    </xf>
    <xf numFmtId="0" fontId="30" fillId="26" borderId="18" xfId="53" applyFont="1" applyBorder="1" applyAlignment="1">
      <alignment vertical="center" wrapText="1"/>
    </xf>
    <xf numFmtId="0" fontId="28" fillId="0" borderId="0" xfId="51" applyFont="1"/>
    <xf numFmtId="0" fontId="5" fillId="0" borderId="0" xfId="0" applyFont="1" applyFill="1" applyBorder="1" applyAlignment="1">
      <alignment vertical="center" wrapText="1"/>
    </xf>
    <xf numFmtId="0" fontId="39" fillId="24" borderId="0" xfId="0" applyFont="1" applyFill="1" applyBorder="1" applyAlignment="1">
      <alignment vertical="center"/>
    </xf>
    <xf numFmtId="0" fontId="40" fillId="24" borderId="0" xfId="0" applyFont="1" applyFill="1" applyBorder="1" applyAlignment="1">
      <alignment vertical="center"/>
    </xf>
    <xf numFmtId="0" fontId="41" fillId="24" borderId="0" xfId="38" applyFont="1" applyFill="1" applyBorder="1" applyProtection="1"/>
    <xf numFmtId="0" fontId="41" fillId="24" borderId="0" xfId="38" applyFont="1" applyFill="1" applyBorder="1"/>
    <xf numFmtId="0" fontId="41" fillId="24" borderId="0" xfId="38" applyFont="1" applyFill="1" applyBorder="1" applyAlignment="1" applyProtection="1"/>
    <xf numFmtId="0" fontId="41" fillId="24" borderId="0" xfId="38" applyFont="1" applyFill="1"/>
    <xf numFmtId="0" fontId="44" fillId="24" borderId="0" xfId="0" applyFont="1" applyFill="1" applyBorder="1" applyAlignment="1">
      <alignment vertical="center"/>
    </xf>
    <xf numFmtId="0" fontId="28" fillId="0" borderId="0" xfId="0" applyFont="1"/>
    <xf numFmtId="0" fontId="28" fillId="0" borderId="0" xfId="0" applyFont="1" applyAlignment="1">
      <alignment horizontal="left" vertical="center"/>
    </xf>
    <xf numFmtId="0" fontId="42" fillId="34" borderId="10" xfId="0" applyFont="1" applyFill="1" applyBorder="1" applyAlignment="1">
      <alignment horizontal="left" vertical="center"/>
    </xf>
    <xf numFmtId="0" fontId="28" fillId="33" borderId="27" xfId="0" applyFont="1" applyFill="1" applyBorder="1"/>
    <xf numFmtId="0" fontId="28" fillId="33" borderId="28" xfId="0" applyFont="1" applyFill="1" applyBorder="1"/>
    <xf numFmtId="0" fontId="28" fillId="33" borderId="29" xfId="0" applyFont="1" applyFill="1" applyBorder="1"/>
    <xf numFmtId="0" fontId="28" fillId="33" borderId="30" xfId="0" applyFont="1" applyFill="1" applyBorder="1"/>
    <xf numFmtId="0" fontId="28" fillId="33" borderId="31" xfId="0" applyFont="1" applyFill="1" applyBorder="1"/>
    <xf numFmtId="0" fontId="28" fillId="33" borderId="32" xfId="0" applyFont="1" applyFill="1" applyBorder="1"/>
    <xf numFmtId="0" fontId="45" fillId="33" borderId="33" xfId="0" applyFont="1" applyFill="1" applyBorder="1"/>
    <xf numFmtId="0" fontId="28" fillId="33" borderId="34" xfId="0" applyFont="1" applyFill="1" applyBorder="1"/>
    <xf numFmtId="0" fontId="28" fillId="33" borderId="35" xfId="0" applyFont="1" applyFill="1" applyBorder="1"/>
    <xf numFmtId="0" fontId="28" fillId="24" borderId="0" xfId="0" applyFont="1" applyFill="1" applyBorder="1" applyProtection="1"/>
    <xf numFmtId="0" fontId="46" fillId="24" borderId="0" xfId="0" applyFont="1" applyFill="1" applyBorder="1" applyAlignment="1" applyProtection="1">
      <alignment horizontal="left" vertical="center"/>
    </xf>
    <xf numFmtId="0" fontId="40" fillId="24" borderId="0" xfId="0" applyFont="1" applyFill="1" applyBorder="1" applyAlignment="1" applyProtection="1">
      <alignment horizontal="center" wrapText="1"/>
    </xf>
    <xf numFmtId="0" fontId="28" fillId="24" borderId="0" xfId="0" applyFont="1" applyFill="1" applyBorder="1" applyAlignment="1" applyProtection="1">
      <alignment horizontal="center"/>
    </xf>
    <xf numFmtId="0" fontId="40" fillId="24" borderId="0" xfId="0" applyFont="1" applyFill="1" applyBorder="1" applyAlignment="1" applyProtection="1"/>
    <xf numFmtId="0" fontId="46" fillId="24" borderId="0" xfId="0" applyFont="1" applyFill="1" applyBorder="1" applyAlignment="1" applyProtection="1">
      <alignment horizontal="left" wrapText="1"/>
    </xf>
    <xf numFmtId="0" fontId="49" fillId="24" borderId="0" xfId="0" applyFont="1" applyFill="1" applyBorder="1" applyAlignment="1" applyProtection="1">
      <alignment horizontal="left" vertical="center" wrapText="1"/>
    </xf>
    <xf numFmtId="0" fontId="44" fillId="24" borderId="10" xfId="0" applyFont="1" applyFill="1" applyBorder="1" applyAlignment="1" applyProtection="1">
      <alignment horizontal="left" vertical="center" wrapText="1"/>
    </xf>
    <xf numFmtId="0" fontId="44" fillId="24" borderId="10" xfId="0" applyFont="1" applyFill="1" applyBorder="1" applyAlignment="1">
      <alignment vertical="center"/>
    </xf>
    <xf numFmtId="0" fontId="44" fillId="24" borderId="10" xfId="39" applyFont="1" applyFill="1" applyBorder="1" applyAlignment="1" applyProtection="1">
      <alignment horizontal="left" vertical="center" wrapText="1"/>
    </xf>
    <xf numFmtId="0" fontId="44" fillId="24" borderId="10" xfId="39" applyFont="1" applyFill="1" applyBorder="1" applyAlignment="1" applyProtection="1">
      <alignment vertical="center" wrapText="1"/>
    </xf>
    <xf numFmtId="0" fontId="44" fillId="24" borderId="10" xfId="0" applyFont="1" applyFill="1" applyBorder="1" applyAlignment="1" applyProtection="1">
      <alignment vertical="center" wrapText="1"/>
    </xf>
    <xf numFmtId="0" fontId="44" fillId="24" borderId="11" xfId="0" applyFont="1" applyFill="1" applyBorder="1" applyAlignment="1" applyProtection="1">
      <alignment vertical="center" wrapText="1"/>
    </xf>
    <xf numFmtId="4" fontId="46" fillId="0" borderId="0" xfId="0" applyNumberFormat="1" applyFont="1" applyFill="1" applyBorder="1" applyAlignment="1" applyProtection="1">
      <alignment horizontal="center" vertical="center"/>
      <protection locked="0"/>
    </xf>
    <xf numFmtId="0" fontId="50" fillId="0" borderId="0" xfId="0" applyFont="1" applyAlignment="1">
      <alignment vertical="top"/>
    </xf>
    <xf numFmtId="0" fontId="41" fillId="36" borderId="10" xfId="38" applyFont="1" applyFill="1" applyBorder="1" applyAlignment="1" applyProtection="1">
      <alignment vertical="center"/>
    </xf>
    <xf numFmtId="0" fontId="44" fillId="36" borderId="10" xfId="38" applyFont="1" applyFill="1" applyBorder="1" applyAlignment="1">
      <alignment vertical="center" wrapText="1"/>
    </xf>
    <xf numFmtId="0" fontId="41" fillId="36" borderId="10" xfId="38" applyFont="1" applyFill="1" applyBorder="1" applyAlignment="1">
      <alignment vertical="center"/>
    </xf>
    <xf numFmtId="0" fontId="44" fillId="37" borderId="10" xfId="38" applyFont="1" applyFill="1" applyBorder="1" applyAlignment="1" applyProtection="1">
      <alignment vertical="center"/>
    </xf>
    <xf numFmtId="0" fontId="41" fillId="37" borderId="10" xfId="38" applyFont="1" applyFill="1" applyBorder="1" applyAlignment="1">
      <alignment vertical="center"/>
    </xf>
    <xf numFmtId="10" fontId="44" fillId="37" borderId="10" xfId="35" applyNumberFormat="1" applyFont="1" applyFill="1" applyBorder="1" applyAlignment="1">
      <alignment horizontal="right"/>
    </xf>
    <xf numFmtId="0" fontId="28" fillId="36" borderId="16" xfId="51" applyFont="1" applyFill="1" applyBorder="1"/>
    <xf numFmtId="0" fontId="29" fillId="36" borderId="21" xfId="51" applyFont="1" applyFill="1" applyBorder="1" applyAlignment="1">
      <alignment horizontal="left" vertical="top"/>
    </xf>
    <xf numFmtId="0" fontId="28" fillId="36" borderId="23" xfId="51" applyFont="1" applyFill="1" applyBorder="1"/>
    <xf numFmtId="0" fontId="28" fillId="36" borderId="17" xfId="51" applyFont="1" applyFill="1" applyBorder="1"/>
    <xf numFmtId="0" fontId="29" fillId="36" borderId="0" xfId="51" applyFont="1" applyFill="1" applyBorder="1" applyAlignment="1">
      <alignment horizontal="left" vertical="top"/>
    </xf>
    <xf numFmtId="0" fontId="37" fillId="36" borderId="0" xfId="0" applyFont="1" applyFill="1" applyBorder="1" applyAlignment="1">
      <alignment vertical="center"/>
    </xf>
    <xf numFmtId="0" fontId="35" fillId="36" borderId="0" xfId="51" applyFont="1" applyFill="1" applyBorder="1" applyAlignment="1">
      <alignment horizontal="left" vertical="top"/>
    </xf>
    <xf numFmtId="0" fontId="34" fillId="36" borderId="0" xfId="51" applyFont="1" applyFill="1" applyBorder="1" applyAlignment="1">
      <alignment horizontal="left" vertical="top"/>
    </xf>
    <xf numFmtId="0" fontId="33" fillId="36" borderId="0" xfId="51" applyFont="1" applyFill="1" applyBorder="1" applyAlignment="1">
      <alignment horizontal="left" vertical="top"/>
    </xf>
    <xf numFmtId="0" fontId="28" fillId="36" borderId="0" xfId="51" applyFont="1" applyFill="1" applyBorder="1"/>
    <xf numFmtId="0" fontId="5" fillId="36" borderId="23" xfId="0" applyFont="1" applyFill="1" applyBorder="1" applyAlignment="1">
      <alignment vertical="center" wrapText="1"/>
    </xf>
    <xf numFmtId="0" fontId="36" fillId="36" borderId="0" xfId="51" applyFont="1" applyFill="1" applyBorder="1" applyAlignment="1">
      <alignment horizontal="left" vertical="top"/>
    </xf>
    <xf numFmtId="0" fontId="31" fillId="36" borderId="0" xfId="51" applyFont="1" applyFill="1" applyBorder="1" applyAlignment="1">
      <alignment horizontal="left" vertical="top"/>
    </xf>
    <xf numFmtId="0" fontId="28" fillId="36" borderId="14" xfId="51" applyFont="1" applyFill="1" applyBorder="1"/>
    <xf numFmtId="0" fontId="29" fillId="36" borderId="22" xfId="51" applyFont="1" applyFill="1" applyBorder="1" applyAlignment="1">
      <alignment horizontal="left" vertical="top" wrapText="1"/>
    </xf>
    <xf numFmtId="0" fontId="28" fillId="36" borderId="25" xfId="51" applyFont="1" applyFill="1" applyBorder="1"/>
    <xf numFmtId="0" fontId="44" fillId="35" borderId="10" xfId="0" applyNumberFormat="1" applyFont="1" applyFill="1" applyBorder="1" applyAlignment="1" applyProtection="1">
      <alignment horizontal="center" vertical="center" wrapText="1"/>
      <protection locked="0"/>
    </xf>
    <xf numFmtId="0" fontId="44" fillId="35" borderId="10" xfId="0" applyNumberFormat="1" applyFont="1" applyFill="1" applyBorder="1" applyAlignment="1" applyProtection="1">
      <alignment horizontal="center" vertical="center"/>
      <protection locked="0"/>
    </xf>
    <xf numFmtId="3" fontId="44" fillId="35" borderId="10" xfId="0" applyNumberFormat="1" applyFont="1" applyFill="1" applyBorder="1" applyAlignment="1" applyProtection="1">
      <alignment horizontal="center" vertical="center"/>
      <protection locked="0"/>
    </xf>
    <xf numFmtId="0" fontId="41" fillId="24" borderId="0" xfId="40" applyFont="1" applyFill="1" applyAlignment="1" applyProtection="1"/>
    <xf numFmtId="0" fontId="41" fillId="24" borderId="0" xfId="40" applyFont="1" applyFill="1" applyBorder="1" applyAlignment="1" applyProtection="1"/>
    <xf numFmtId="0" fontId="41" fillId="0" borderId="0" xfId="40" applyFont="1" applyFill="1" applyAlignment="1" applyProtection="1"/>
    <xf numFmtId="0" fontId="41" fillId="24" borderId="0" xfId="38" applyFont="1" applyFill="1" applyBorder="1" applyAlignment="1" applyProtection="1">
      <alignment vertical="center"/>
    </xf>
    <xf numFmtId="0" fontId="44" fillId="24" borderId="0" xfId="40" applyFont="1" applyFill="1" applyBorder="1" applyAlignment="1" applyProtection="1">
      <alignment vertical="center"/>
    </xf>
    <xf numFmtId="0" fontId="44" fillId="0" borderId="12" xfId="40" applyFont="1" applyFill="1" applyBorder="1" applyAlignment="1" applyProtection="1">
      <alignment horizontal="center" vertical="center"/>
    </xf>
    <xf numFmtId="0" fontId="44" fillId="24" borderId="0" xfId="40" applyFont="1" applyFill="1" applyBorder="1" applyAlignment="1" applyProtection="1">
      <alignment horizontal="center" vertical="center"/>
    </xf>
    <xf numFmtId="0" fontId="44" fillId="24" borderId="12" xfId="40" applyFont="1" applyFill="1" applyBorder="1" applyAlignment="1" applyProtection="1">
      <alignment horizontal="center" wrapText="1"/>
    </xf>
    <xf numFmtId="0" fontId="44" fillId="24" borderId="0" xfId="40" applyFont="1" applyFill="1" applyBorder="1" applyAlignment="1" applyProtection="1">
      <alignment horizontal="center" wrapText="1"/>
    </xf>
    <xf numFmtId="0" fontId="44" fillId="24" borderId="13" xfId="40" applyFont="1" applyFill="1" applyBorder="1" applyAlignment="1" applyProtection="1">
      <alignment horizontal="center" vertical="center" wrapText="1"/>
    </xf>
    <xf numFmtId="0" fontId="44" fillId="24" borderId="0" xfId="40" applyFont="1" applyFill="1" applyBorder="1" applyAlignment="1" applyProtection="1">
      <alignment horizontal="center" vertical="center" wrapText="1"/>
    </xf>
    <xf numFmtId="0" fontId="44" fillId="24" borderId="13" xfId="40" applyFont="1" applyFill="1" applyBorder="1" applyAlignment="1" applyProtection="1">
      <alignment horizontal="center" vertical="center"/>
    </xf>
    <xf numFmtId="0" fontId="44" fillId="24" borderId="14" xfId="40" applyFont="1" applyFill="1" applyBorder="1" applyAlignment="1" applyProtection="1">
      <alignment horizontal="center" vertical="center" wrapText="1"/>
    </xf>
    <xf numFmtId="0" fontId="44" fillId="24" borderId="15" xfId="40" applyFont="1" applyFill="1" applyBorder="1" applyAlignment="1" applyProtection="1">
      <alignment horizontal="center" vertical="center" wrapText="1"/>
    </xf>
    <xf numFmtId="0" fontId="44" fillId="0" borderId="14" xfId="40" applyFont="1" applyFill="1" applyBorder="1" applyAlignment="1" applyProtection="1">
      <alignment horizontal="center" vertical="center" wrapText="1"/>
    </xf>
    <xf numFmtId="4" fontId="41" fillId="24" borderId="0" xfId="40" applyNumberFormat="1" applyFont="1" applyFill="1" applyBorder="1" applyAlignment="1" applyProtection="1">
      <protection locked="0"/>
    </xf>
    <xf numFmtId="0" fontId="41" fillId="24" borderId="0" xfId="38" applyFont="1" applyFill="1" applyBorder="1" applyAlignment="1" applyProtection="1">
      <alignment vertical="center"/>
      <protection locked="0"/>
    </xf>
    <xf numFmtId="0" fontId="50" fillId="24" borderId="0" xfId="40" applyFont="1" applyFill="1" applyBorder="1" applyAlignment="1" applyProtection="1">
      <alignment vertical="center"/>
    </xf>
    <xf numFmtId="0" fontId="44" fillId="0" borderId="16" xfId="40" applyFont="1" applyFill="1" applyBorder="1" applyAlignment="1" applyProtection="1">
      <alignment horizontal="center" vertical="center"/>
    </xf>
    <xf numFmtId="0" fontId="44" fillId="24" borderId="17" xfId="40" applyFont="1" applyFill="1" applyBorder="1" applyAlignment="1" applyProtection="1">
      <alignment horizontal="center" vertical="center" wrapText="1"/>
    </xf>
    <xf numFmtId="0" fontId="41" fillId="24" borderId="0" xfId="40" applyFont="1" applyFill="1" applyBorder="1" applyAlignment="1" applyProtection="1">
      <protection locked="0"/>
    </xf>
    <xf numFmtId="0" fontId="50" fillId="24" borderId="0" xfId="38" applyFont="1" applyFill="1" applyBorder="1" applyAlignment="1" applyProtection="1">
      <alignment vertical="center"/>
    </xf>
    <xf numFmtId="0" fontId="50" fillId="24" borderId="0" xfId="38" applyFont="1" applyFill="1" applyBorder="1" applyAlignment="1" applyProtection="1"/>
    <xf numFmtId="0" fontId="50" fillId="24" borderId="0" xfId="40" applyFont="1" applyFill="1" applyAlignment="1" applyProtection="1"/>
    <xf numFmtId="0" fontId="50" fillId="0" borderId="0" xfId="40" applyFont="1" applyFill="1" applyAlignment="1" applyProtection="1"/>
    <xf numFmtId="0" fontId="44" fillId="24" borderId="16" xfId="40" applyFont="1" applyFill="1" applyBorder="1" applyAlignment="1" applyProtection="1">
      <alignment horizontal="center"/>
    </xf>
    <xf numFmtId="0" fontId="44" fillId="24" borderId="12" xfId="40" applyFont="1" applyFill="1" applyBorder="1" applyAlignment="1" applyProtection="1">
      <alignment horizontal="center"/>
    </xf>
    <xf numFmtId="0" fontId="44" fillId="24" borderId="0" xfId="40" applyFont="1" applyFill="1" applyBorder="1" applyAlignment="1" applyProtection="1">
      <alignment horizontal="center"/>
    </xf>
    <xf numFmtId="0" fontId="41" fillId="24" borderId="0" xfId="40" applyFont="1" applyFill="1" applyAlignment="1" applyProtection="1">
      <alignment horizontal="center"/>
    </xf>
    <xf numFmtId="0" fontId="44" fillId="24" borderId="17" xfId="40" applyFont="1" applyFill="1" applyBorder="1" applyAlignment="1" applyProtection="1">
      <alignment horizontal="center"/>
    </xf>
    <xf numFmtId="0" fontId="44" fillId="24" borderId="13" xfId="40" applyFont="1" applyFill="1" applyBorder="1" applyAlignment="1" applyProtection="1">
      <alignment horizontal="center"/>
    </xf>
    <xf numFmtId="0" fontId="44" fillId="24" borderId="14" xfId="40" applyFont="1" applyFill="1" applyBorder="1" applyAlignment="1" applyProtection="1">
      <alignment horizontal="center"/>
    </xf>
    <xf numFmtId="0" fontId="44" fillId="24" borderId="15" xfId="40" applyFont="1" applyFill="1" applyBorder="1" applyAlignment="1" applyProtection="1">
      <alignment horizontal="center"/>
    </xf>
    <xf numFmtId="0" fontId="41" fillId="24" borderId="0" xfId="40" applyFont="1" applyFill="1" applyBorder="1" applyAlignment="1" applyProtection="1">
      <alignment horizontal="center"/>
      <protection locked="0"/>
    </xf>
    <xf numFmtId="0" fontId="41" fillId="24" borderId="0" xfId="40" applyNumberFormat="1" applyFont="1" applyFill="1" applyBorder="1" applyAlignment="1" applyProtection="1">
      <protection locked="0"/>
    </xf>
    <xf numFmtId="0" fontId="44" fillId="24" borderId="13" xfId="40" applyFont="1" applyFill="1" applyBorder="1" applyAlignment="1" applyProtection="1">
      <alignment horizontal="center" wrapText="1"/>
    </xf>
    <xf numFmtId="0" fontId="41" fillId="24" borderId="0" xfId="40" applyNumberFormat="1" applyFont="1" applyFill="1" applyBorder="1" applyAlignment="1" applyProtection="1">
      <alignment horizontal="center"/>
      <protection locked="0"/>
    </xf>
    <xf numFmtId="0" fontId="44" fillId="24" borderId="12" xfId="40" applyNumberFormat="1" applyFont="1" applyFill="1" applyBorder="1" applyAlignment="1" applyProtection="1">
      <alignment horizontal="center" vertical="distributed" wrapText="1"/>
    </xf>
    <xf numFmtId="0" fontId="44" fillId="24" borderId="12" xfId="40" applyFont="1" applyFill="1" applyBorder="1" applyAlignment="1" applyProtection="1">
      <alignment horizontal="center" vertical="center" wrapText="1"/>
    </xf>
    <xf numFmtId="0" fontId="41" fillId="0" borderId="0" xfId="40" applyFont="1" applyFill="1" applyAlignment="1" applyProtection="1">
      <alignment horizontal="center"/>
    </xf>
    <xf numFmtId="0" fontId="44" fillId="24" borderId="13" xfId="38" applyFont="1" applyFill="1" applyBorder="1" applyAlignment="1" applyProtection="1">
      <alignment horizontal="center"/>
    </xf>
    <xf numFmtId="0" fontId="44" fillId="24" borderId="0" xfId="38" applyFont="1" applyFill="1" applyBorder="1" applyAlignment="1" applyProtection="1">
      <alignment horizontal="center"/>
    </xf>
    <xf numFmtId="0" fontId="44" fillId="24" borderId="13" xfId="40" applyNumberFormat="1" applyFont="1" applyFill="1" applyBorder="1" applyAlignment="1" applyProtection="1">
      <alignment horizontal="center" vertical="distributed" wrapText="1"/>
    </xf>
    <xf numFmtId="0" fontId="44" fillId="25" borderId="0" xfId="40" applyFont="1" applyFill="1" applyBorder="1" applyAlignment="1" applyProtection="1">
      <alignment horizontal="center" vertical="center" wrapText="1"/>
    </xf>
    <xf numFmtId="3" fontId="41" fillId="0" borderId="10" xfId="41" applyNumberFormat="1" applyFont="1" applyFill="1" applyBorder="1" applyProtection="1">
      <protection locked="0"/>
    </xf>
    <xf numFmtId="4" fontId="41" fillId="24" borderId="0" xfId="41" applyNumberFormat="1" applyFont="1" applyFill="1" applyBorder="1" applyProtection="1">
      <protection locked="0"/>
    </xf>
    <xf numFmtId="0" fontId="44" fillId="24" borderId="10" xfId="41" applyFont="1" applyFill="1" applyBorder="1" applyAlignment="1" applyProtection="1"/>
    <xf numFmtId="3" fontId="44" fillId="0" borderId="10" xfId="41" applyNumberFormat="1" applyFont="1" applyFill="1" applyBorder="1" applyProtection="1"/>
    <xf numFmtId="3" fontId="44" fillId="25" borderId="0" xfId="41" applyNumberFormat="1" applyFont="1" applyFill="1" applyBorder="1" applyProtection="1"/>
    <xf numFmtId="4" fontId="44" fillId="24" borderId="0" xfId="41" applyNumberFormat="1" applyFont="1" applyFill="1" applyBorder="1" applyProtection="1"/>
    <xf numFmtId="0" fontId="44" fillId="24" borderId="0" xfId="40" applyFont="1" applyFill="1" applyAlignment="1" applyProtection="1"/>
    <xf numFmtId="0" fontId="44" fillId="0" borderId="0" xfId="40" applyFont="1" applyFill="1" applyAlignment="1" applyProtection="1"/>
    <xf numFmtId="3" fontId="44" fillId="24" borderId="18" xfId="38" applyNumberFormat="1" applyFont="1" applyFill="1" applyBorder="1" applyProtection="1"/>
    <xf numFmtId="3" fontId="44" fillId="25" borderId="0" xfId="38" applyNumberFormat="1" applyFont="1" applyFill="1" applyBorder="1" applyProtection="1"/>
    <xf numFmtId="3" fontId="44" fillId="24" borderId="18" xfId="40" applyNumberFormat="1" applyFont="1" applyFill="1" applyBorder="1" applyAlignment="1" applyProtection="1"/>
    <xf numFmtId="0" fontId="44" fillId="24" borderId="0" xfId="41" applyFont="1" applyFill="1" applyBorder="1" applyAlignment="1" applyProtection="1"/>
    <xf numFmtId="0" fontId="44" fillId="24" borderId="0" xfId="38" applyFont="1" applyFill="1" applyBorder="1" applyProtection="1"/>
    <xf numFmtId="0" fontId="44" fillId="25" borderId="0" xfId="38" applyFont="1" applyFill="1" applyBorder="1" applyProtection="1"/>
    <xf numFmtId="0" fontId="44" fillId="24" borderId="0" xfId="40" applyFont="1" applyFill="1" applyBorder="1" applyAlignment="1" applyProtection="1"/>
    <xf numFmtId="4" fontId="44" fillId="0" borderId="0" xfId="41" applyNumberFormat="1" applyFont="1" applyFill="1" applyBorder="1" applyProtection="1"/>
    <xf numFmtId="0" fontId="41" fillId="25" borderId="0" xfId="38" applyFont="1" applyFill="1" applyBorder="1" applyAlignment="1" applyProtection="1">
      <alignment vertical="center"/>
    </xf>
    <xf numFmtId="0" fontId="44" fillId="25" borderId="0" xfId="40" applyFont="1" applyFill="1" applyBorder="1" applyAlignment="1" applyProtection="1">
      <alignment horizontal="center" vertical="distributed"/>
    </xf>
    <xf numFmtId="3" fontId="41" fillId="24" borderId="10" xfId="41" applyNumberFormat="1" applyFont="1" applyFill="1" applyBorder="1" applyProtection="1">
      <protection locked="0"/>
    </xf>
    <xf numFmtId="0" fontId="44" fillId="24" borderId="12" xfId="41" applyFont="1" applyFill="1" applyBorder="1" applyAlignment="1" applyProtection="1"/>
    <xf numFmtId="3" fontId="44" fillId="0" borderId="12" xfId="41" applyNumberFormat="1" applyFont="1" applyFill="1" applyBorder="1" applyProtection="1"/>
    <xf numFmtId="0" fontId="44" fillId="24" borderId="11" xfId="41" applyFont="1" applyFill="1" applyBorder="1" applyAlignment="1" applyProtection="1"/>
    <xf numFmtId="0" fontId="44" fillId="24" borderId="18" xfId="41" applyFont="1" applyFill="1" applyBorder="1" applyAlignment="1" applyProtection="1"/>
    <xf numFmtId="3" fontId="44" fillId="24" borderId="19" xfId="40" applyNumberFormat="1" applyFont="1" applyFill="1" applyBorder="1" applyAlignment="1" applyProtection="1"/>
    <xf numFmtId="3" fontId="44" fillId="24" borderId="0" xfId="40" applyNumberFormat="1" applyFont="1" applyFill="1" applyAlignment="1" applyProtection="1"/>
    <xf numFmtId="0" fontId="44" fillId="24" borderId="0" xfId="41" applyFont="1" applyFill="1" applyBorder="1" applyAlignment="1" applyProtection="1">
      <alignment horizontal="center"/>
    </xf>
    <xf numFmtId="0" fontId="44" fillId="24" borderId="0" xfId="41" applyFont="1" applyFill="1" applyBorder="1" applyAlignment="1" applyProtection="1">
      <alignment horizontal="center" vertical="center" wrapText="1"/>
    </xf>
    <xf numFmtId="4" fontId="41" fillId="24" borderId="0" xfId="41" applyNumberFormat="1" applyFont="1" applyFill="1" applyBorder="1" applyProtection="1"/>
    <xf numFmtId="0" fontId="41" fillId="35" borderId="15" xfId="40" applyNumberFormat="1" applyFont="1" applyFill="1" applyBorder="1" applyAlignment="1" applyProtection="1">
      <protection locked="0"/>
    </xf>
    <xf numFmtId="3" fontId="41" fillId="35" borderId="15" xfId="40" applyNumberFormat="1" applyFont="1" applyFill="1" applyBorder="1" applyAlignment="1" applyProtection="1">
      <protection locked="0"/>
    </xf>
    <xf numFmtId="3" fontId="41" fillId="35" borderId="0" xfId="40" applyNumberFormat="1" applyFont="1" applyFill="1" applyBorder="1" applyAlignment="1" applyProtection="1">
      <protection locked="0"/>
    </xf>
    <xf numFmtId="4" fontId="41" fillId="35" borderId="15" xfId="40" applyNumberFormat="1" applyFont="1" applyFill="1" applyBorder="1" applyAlignment="1" applyProtection="1">
      <protection locked="0"/>
    </xf>
    <xf numFmtId="0" fontId="41" fillId="35" borderId="10" xfId="40" applyNumberFormat="1" applyFont="1" applyFill="1" applyBorder="1" applyAlignment="1" applyProtection="1">
      <protection locked="0"/>
    </xf>
    <xf numFmtId="3" fontId="41" fillId="35" borderId="10" xfId="40" applyNumberFormat="1" applyFont="1" applyFill="1" applyBorder="1" applyAlignment="1" applyProtection="1">
      <protection locked="0"/>
    </xf>
    <xf numFmtId="4" fontId="41" fillId="35" borderId="10" xfId="40" applyNumberFormat="1" applyFont="1" applyFill="1" applyBorder="1" applyAlignment="1" applyProtection="1">
      <protection locked="0"/>
    </xf>
    <xf numFmtId="167" fontId="41" fillId="35" borderId="10" xfId="40" applyNumberFormat="1" applyFont="1" applyFill="1" applyBorder="1" applyAlignment="1" applyProtection="1">
      <alignment horizontal="right"/>
      <protection locked="0"/>
    </xf>
    <xf numFmtId="167" fontId="41" fillId="35" borderId="10" xfId="40" applyNumberFormat="1" applyFont="1" applyFill="1" applyBorder="1" applyAlignment="1" applyProtection="1">
      <protection locked="0"/>
    </xf>
    <xf numFmtId="0" fontId="41" fillId="35" borderId="10" xfId="40" applyFont="1" applyFill="1" applyBorder="1" applyAlignment="1" applyProtection="1">
      <protection locked="0"/>
    </xf>
    <xf numFmtId="3" fontId="41" fillId="35" borderId="10" xfId="40" applyNumberFormat="1" applyFont="1" applyFill="1" applyBorder="1" applyAlignment="1" applyProtection="1"/>
    <xf numFmtId="0" fontId="41" fillId="35" borderId="10" xfId="40" applyFont="1" applyFill="1" applyBorder="1" applyAlignment="1" applyProtection="1"/>
    <xf numFmtId="3" fontId="41" fillId="35" borderId="12" xfId="40" applyNumberFormat="1" applyFont="1" applyFill="1" applyBorder="1" applyAlignment="1" applyProtection="1">
      <alignment horizontal="center"/>
      <protection locked="0"/>
    </xf>
    <xf numFmtId="0" fontId="41" fillId="35" borderId="10" xfId="40" applyFont="1" applyFill="1" applyBorder="1" applyAlignment="1" applyProtection="1">
      <alignment horizontal="center"/>
      <protection locked="0"/>
    </xf>
    <xf numFmtId="0" fontId="41" fillId="35" borderId="0" xfId="40" applyFont="1" applyFill="1" applyBorder="1" applyAlignment="1" applyProtection="1">
      <alignment horizontal="center"/>
      <protection locked="0"/>
    </xf>
    <xf numFmtId="0" fontId="41" fillId="35" borderId="10" xfId="40" applyNumberFormat="1" applyFont="1" applyFill="1" applyBorder="1" applyAlignment="1" applyProtection="1">
      <alignment horizontal="center"/>
      <protection locked="0"/>
    </xf>
    <xf numFmtId="3" fontId="41" fillId="35" borderId="10" xfId="40" applyNumberFormat="1" applyFont="1" applyFill="1" applyBorder="1" applyAlignment="1" applyProtection="1">
      <alignment horizontal="center"/>
      <protection locked="0"/>
    </xf>
    <xf numFmtId="0" fontId="41" fillId="38" borderId="15" xfId="40" applyFont="1" applyFill="1" applyBorder="1" applyAlignment="1" applyProtection="1">
      <protection locked="0"/>
    </xf>
    <xf numFmtId="3" fontId="41" fillId="38" borderId="10" xfId="41" applyNumberFormat="1" applyFont="1" applyFill="1" applyBorder="1" applyProtection="1">
      <protection locked="0"/>
    </xf>
    <xf numFmtId="0" fontId="41" fillId="38" borderId="10" xfId="40" applyFont="1" applyFill="1" applyBorder="1" applyAlignment="1" applyProtection="1">
      <protection locked="0"/>
    </xf>
    <xf numFmtId="3" fontId="41" fillId="38" borderId="11" xfId="41" applyNumberFormat="1" applyFont="1" applyFill="1" applyBorder="1" applyProtection="1">
      <protection locked="0"/>
    </xf>
    <xf numFmtId="3" fontId="41" fillId="38" borderId="10" xfId="41" applyNumberFormat="1" applyFont="1" applyFill="1" applyBorder="1" applyAlignment="1" applyProtection="1">
      <protection locked="0"/>
    </xf>
    <xf numFmtId="0" fontId="51" fillId="35" borderId="10" xfId="40" applyNumberFormat="1" applyFont="1" applyFill="1" applyBorder="1" applyAlignment="1" applyProtection="1">
      <protection locked="0"/>
    </xf>
    <xf numFmtId="0" fontId="40" fillId="24" borderId="0" xfId="40" applyFont="1" applyFill="1" applyBorder="1" applyAlignment="1" applyProtection="1">
      <alignment vertical="center"/>
    </xf>
    <xf numFmtId="4" fontId="40" fillId="24" borderId="0" xfId="40" applyNumberFormat="1" applyFont="1" applyFill="1" applyBorder="1" applyAlignment="1" applyProtection="1">
      <alignment vertical="center"/>
    </xf>
    <xf numFmtId="0" fontId="41" fillId="24" borderId="0" xfId="40" applyFont="1" applyFill="1" applyBorder="1" applyProtection="1"/>
    <xf numFmtId="0" fontId="41" fillId="24" borderId="0" xfId="40" applyFont="1" applyFill="1" applyBorder="1" applyAlignment="1" applyProtection="1">
      <alignment vertical="center"/>
    </xf>
    <xf numFmtId="0" fontId="44" fillId="24" borderId="0" xfId="38" applyNumberFormat="1" applyFont="1" applyFill="1" applyBorder="1" applyAlignment="1" applyProtection="1">
      <alignment horizontal="center" vertical="top" wrapText="1"/>
    </xf>
    <xf numFmtId="0" fontId="44" fillId="24" borderId="0" xfId="40" applyFont="1" applyFill="1" applyBorder="1" applyProtection="1"/>
    <xf numFmtId="0" fontId="44" fillId="24" borderId="15" xfId="41" applyFont="1" applyFill="1" applyBorder="1" applyAlignment="1" applyProtection="1">
      <alignment horizontal="center" vertical="center" wrapText="1"/>
    </xf>
    <xf numFmtId="4" fontId="44" fillId="24" borderId="0" xfId="38" applyNumberFormat="1" applyFont="1" applyFill="1" applyBorder="1" applyAlignment="1" applyProtection="1">
      <alignment vertical="center"/>
      <protection locked="0"/>
    </xf>
    <xf numFmtId="3" fontId="41" fillId="24" borderId="10" xfId="40" applyNumberFormat="1" applyFont="1" applyFill="1" applyBorder="1" applyAlignment="1" applyProtection="1">
      <alignment vertical="center"/>
      <protection locked="0"/>
    </xf>
    <xf numFmtId="4" fontId="41" fillId="24" borderId="0" xfId="38" applyNumberFormat="1" applyFont="1" applyFill="1" applyBorder="1" applyAlignment="1" applyProtection="1">
      <alignment vertical="center"/>
      <protection locked="0"/>
    </xf>
    <xf numFmtId="4" fontId="41" fillId="24" borderId="0" xfId="40" applyNumberFormat="1" applyFont="1" applyFill="1" applyBorder="1" applyAlignment="1" applyProtection="1">
      <alignment vertical="center"/>
    </xf>
    <xf numFmtId="4" fontId="41" fillId="24" borderId="0" xfId="38" applyNumberFormat="1" applyFont="1" applyFill="1" applyBorder="1" applyProtection="1">
      <protection locked="0"/>
    </xf>
    <xf numFmtId="4" fontId="41" fillId="24" borderId="0" xfId="40" applyNumberFormat="1" applyFont="1" applyFill="1" applyBorder="1" applyProtection="1"/>
    <xf numFmtId="4" fontId="44" fillId="24" borderId="11" xfId="38" applyNumberFormat="1" applyFont="1" applyFill="1" applyBorder="1" applyAlignment="1" applyProtection="1">
      <alignment horizontal="center" vertical="center"/>
    </xf>
    <xf numFmtId="4" fontId="44" fillId="24" borderId="18" xfId="40" applyNumberFormat="1" applyFont="1" applyFill="1" applyBorder="1" applyAlignment="1" applyProtection="1">
      <alignment horizontal="center"/>
    </xf>
    <xf numFmtId="4" fontId="44" fillId="24" borderId="18" xfId="38" applyNumberFormat="1" applyFont="1" applyFill="1" applyBorder="1" applyAlignment="1" applyProtection="1">
      <alignment horizontal="center"/>
    </xf>
    <xf numFmtId="3" fontId="44" fillId="0" borderId="18" xfId="40" applyNumberFormat="1" applyFont="1" applyFill="1" applyBorder="1" applyProtection="1"/>
    <xf numFmtId="3" fontId="44" fillId="0" borderId="10" xfId="40" applyNumberFormat="1" applyFont="1" applyFill="1" applyBorder="1" applyProtection="1"/>
    <xf numFmtId="4" fontId="44" fillId="24" borderId="0" xfId="40" applyNumberFormat="1" applyFont="1" applyFill="1" applyBorder="1" applyProtection="1"/>
    <xf numFmtId="4" fontId="44" fillId="24" borderId="0" xfId="38" applyNumberFormat="1" applyFont="1" applyFill="1" applyBorder="1" applyAlignment="1" applyProtection="1">
      <alignment horizontal="center" vertical="center"/>
    </xf>
    <xf numFmtId="4" fontId="44" fillId="24" borderId="0" xfId="40" applyNumberFormat="1" applyFont="1" applyFill="1" applyBorder="1" applyAlignment="1" applyProtection="1">
      <alignment horizontal="center"/>
    </xf>
    <xf numFmtId="4" fontId="44" fillId="24" borderId="0" xfId="38" applyNumberFormat="1" applyFont="1" applyFill="1" applyBorder="1" applyAlignment="1" applyProtection="1">
      <alignment horizontal="center"/>
    </xf>
    <xf numFmtId="0" fontId="41" fillId="24" borderId="0" xfId="40" applyFont="1" applyFill="1" applyBorder="1" applyAlignment="1" applyProtection="1">
      <alignment horizontal="left"/>
    </xf>
    <xf numFmtId="0" fontId="41" fillId="24" borderId="0" xfId="38" applyFont="1" applyFill="1" applyBorder="1" applyAlignment="1" applyProtection="1">
      <alignment horizontal="center"/>
    </xf>
    <xf numFmtId="0" fontId="41" fillId="24" borderId="0" xfId="40" applyFont="1" applyFill="1" applyBorder="1" applyAlignment="1" applyProtection="1">
      <alignment horizontal="center"/>
    </xf>
    <xf numFmtId="0" fontId="41" fillId="0" borderId="0" xfId="40" applyFont="1" applyFill="1" applyBorder="1" applyProtection="1"/>
    <xf numFmtId="0" fontId="44" fillId="24" borderId="17" xfId="40" applyNumberFormat="1" applyFont="1" applyFill="1" applyBorder="1" applyAlignment="1" applyProtection="1">
      <alignment horizontal="center" vertical="center"/>
    </xf>
    <xf numFmtId="0" fontId="41" fillId="24" borderId="0" xfId="38" applyNumberFormat="1" applyFont="1" applyFill="1" applyBorder="1" applyAlignment="1" applyProtection="1">
      <alignment horizontal="center" vertical="top" wrapText="1"/>
    </xf>
    <xf numFmtId="0" fontId="41" fillId="24" borderId="0" xfId="41" applyFont="1" applyFill="1" applyBorder="1" applyAlignment="1" applyProtection="1">
      <alignment horizontal="center" vertical="center" wrapText="1"/>
    </xf>
    <xf numFmtId="0" fontId="44" fillId="24" borderId="15" xfId="40" applyFont="1" applyFill="1" applyBorder="1" applyAlignment="1" applyProtection="1">
      <alignment horizontal="center" vertical="center"/>
    </xf>
    <xf numFmtId="0" fontId="44" fillId="24" borderId="14" xfId="40" applyFont="1" applyFill="1" applyBorder="1" applyAlignment="1" applyProtection="1">
      <alignment horizontal="center" vertical="center"/>
    </xf>
    <xf numFmtId="0" fontId="41" fillId="24" borderId="0" xfId="40" applyFont="1" applyFill="1" applyBorder="1" applyAlignment="1" applyProtection="1">
      <alignment horizontal="center" vertical="center"/>
    </xf>
    <xf numFmtId="3" fontId="41" fillId="24" borderId="10" xfId="40" applyNumberFormat="1" applyFont="1" applyFill="1" applyBorder="1" applyProtection="1">
      <protection locked="0"/>
    </xf>
    <xf numFmtId="4" fontId="41" fillId="24" borderId="0" xfId="40" applyNumberFormat="1" applyFont="1" applyFill="1" applyBorder="1" applyAlignment="1" applyProtection="1">
      <alignment horizontal="center"/>
    </xf>
    <xf numFmtId="4" fontId="41" fillId="24" borderId="0" xfId="40" applyNumberFormat="1" applyFont="1" applyFill="1" applyBorder="1" applyAlignment="1" applyProtection="1"/>
    <xf numFmtId="3" fontId="41" fillId="24" borderId="10" xfId="40" applyNumberFormat="1" applyFont="1" applyFill="1" applyBorder="1" applyAlignment="1" applyProtection="1">
      <protection locked="0"/>
    </xf>
    <xf numFmtId="4" fontId="41" fillId="24" borderId="0" xfId="40" applyNumberFormat="1" applyFont="1" applyFill="1" applyAlignment="1" applyProtection="1"/>
    <xf numFmtId="4" fontId="41" fillId="24" borderId="0" xfId="38" applyNumberFormat="1" applyFont="1" applyFill="1" applyBorder="1" applyAlignment="1" applyProtection="1">
      <alignment horizontal="center" wrapText="1"/>
    </xf>
    <xf numFmtId="4" fontId="41" fillId="24" borderId="0" xfId="38" applyNumberFormat="1" applyFont="1" applyFill="1" applyBorder="1" applyProtection="1"/>
    <xf numFmtId="4" fontId="41" fillId="24" borderId="0" xfId="38" applyNumberFormat="1" applyFont="1" applyFill="1" applyBorder="1" applyAlignment="1" applyProtection="1">
      <alignment horizontal="center"/>
    </xf>
    <xf numFmtId="4" fontId="41" fillId="0" borderId="0" xfId="40" applyNumberFormat="1" applyFont="1" applyFill="1" applyBorder="1" applyProtection="1"/>
    <xf numFmtId="3" fontId="41" fillId="24" borderId="12" xfId="40" applyNumberFormat="1" applyFont="1" applyFill="1" applyBorder="1" applyProtection="1">
      <protection locked="0"/>
    </xf>
    <xf numFmtId="4" fontId="44" fillId="24" borderId="18" xfId="40" applyNumberFormat="1" applyFont="1" applyFill="1" applyBorder="1" applyProtection="1"/>
    <xf numFmtId="3" fontId="44" fillId="24" borderId="18" xfId="40" applyNumberFormat="1" applyFont="1" applyFill="1" applyBorder="1" applyProtection="1"/>
    <xf numFmtId="0" fontId="44" fillId="0" borderId="0" xfId="40" applyFont="1" applyFill="1" applyBorder="1" applyProtection="1"/>
    <xf numFmtId="0" fontId="39" fillId="24" borderId="0" xfId="40" applyFont="1" applyFill="1" applyBorder="1" applyAlignment="1" applyProtection="1">
      <alignment vertical="center"/>
    </xf>
    <xf numFmtId="3" fontId="41" fillId="38" borderId="15" xfId="38" applyNumberFormat="1" applyFont="1" applyFill="1" applyBorder="1" applyAlignment="1" applyProtection="1">
      <alignment vertical="center"/>
      <protection locked="0"/>
    </xf>
    <xf numFmtId="3" fontId="41" fillId="38" borderId="13" xfId="38" applyNumberFormat="1" applyFont="1" applyFill="1" applyBorder="1" applyAlignment="1" applyProtection="1">
      <alignment vertical="center"/>
      <protection locked="0"/>
    </xf>
    <xf numFmtId="3" fontId="41" fillId="38" borderId="12" xfId="38" applyNumberFormat="1" applyFont="1" applyFill="1" applyBorder="1" applyProtection="1">
      <protection locked="0"/>
    </xf>
    <xf numFmtId="3" fontId="41" fillId="38" borderId="10" xfId="38" applyNumberFormat="1" applyFont="1" applyFill="1" applyBorder="1" applyProtection="1">
      <protection locked="0"/>
    </xf>
    <xf numFmtId="3" fontId="41" fillId="38" borderId="10" xfId="40" applyNumberFormat="1" applyFont="1" applyFill="1" applyBorder="1" applyProtection="1">
      <protection locked="0"/>
    </xf>
    <xf numFmtId="3" fontId="41" fillId="38" borderId="10" xfId="40" applyNumberFormat="1" applyFont="1" applyFill="1" applyBorder="1" applyAlignment="1" applyProtection="1">
      <protection locked="0"/>
    </xf>
    <xf numFmtId="3" fontId="41" fillId="38" borderId="12" xfId="40" applyNumberFormat="1" applyFont="1" applyFill="1" applyBorder="1" applyProtection="1">
      <protection locked="0"/>
    </xf>
    <xf numFmtId="4" fontId="41" fillId="35" borderId="12" xfId="40" applyNumberFormat="1" applyFont="1" applyFill="1" applyBorder="1" applyAlignment="1" applyProtection="1">
      <alignment horizontal="center" vertical="center"/>
    </xf>
    <xf numFmtId="4" fontId="41" fillId="35" borderId="15" xfId="40" applyNumberFormat="1" applyFont="1" applyFill="1" applyBorder="1" applyAlignment="1" applyProtection="1">
      <alignment horizontal="center" vertical="center"/>
    </xf>
    <xf numFmtId="4" fontId="41" fillId="35" borderId="15" xfId="38" applyNumberFormat="1" applyFont="1" applyFill="1" applyBorder="1" applyAlignment="1" applyProtection="1">
      <alignment vertical="center"/>
      <protection locked="0"/>
    </xf>
    <xf numFmtId="4" fontId="41" fillId="35" borderId="12" xfId="38" applyNumberFormat="1" applyFont="1" applyFill="1" applyBorder="1" applyProtection="1">
      <protection locked="0"/>
    </xf>
    <xf numFmtId="4" fontId="41" fillId="35" borderId="12" xfId="40" applyNumberFormat="1" applyFont="1" applyFill="1" applyBorder="1" applyAlignment="1" applyProtection="1">
      <protection locked="0"/>
    </xf>
    <xf numFmtId="4" fontId="41" fillId="35" borderId="15" xfId="40" applyNumberFormat="1" applyFont="1" applyFill="1" applyBorder="1" applyProtection="1">
      <protection locked="0"/>
    </xf>
    <xf numFmtId="4" fontId="41" fillId="35" borderId="10" xfId="40" applyNumberFormat="1" applyFont="1" applyFill="1" applyBorder="1" applyProtection="1">
      <protection locked="0"/>
    </xf>
    <xf numFmtId="4" fontId="41" fillId="35" borderId="12" xfId="40" applyNumberFormat="1" applyFont="1" applyFill="1" applyBorder="1" applyProtection="1">
      <protection locked="0"/>
    </xf>
    <xf numFmtId="4" fontId="51" fillId="35" borderId="10" xfId="38" applyNumberFormat="1" applyFont="1" applyFill="1" applyBorder="1" applyProtection="1">
      <protection locked="0"/>
    </xf>
    <xf numFmtId="4" fontId="51" fillId="35" borderId="12" xfId="40" applyNumberFormat="1" applyFont="1" applyFill="1" applyBorder="1" applyAlignment="1" applyProtection="1">
      <protection locked="0"/>
    </xf>
    <xf numFmtId="0" fontId="52" fillId="0" borderId="0" xfId="37" applyFont="1" applyFill="1" applyBorder="1" applyProtection="1"/>
    <xf numFmtId="0" fontId="52" fillId="24" borderId="0" xfId="37" applyFont="1" applyFill="1" applyBorder="1" applyProtection="1"/>
    <xf numFmtId="0" fontId="40" fillId="24" borderId="0" xfId="37" applyFont="1" applyFill="1" applyBorder="1" applyAlignment="1" applyProtection="1">
      <alignment horizontal="left" wrapText="1"/>
    </xf>
    <xf numFmtId="0" fontId="53" fillId="24" borderId="0" xfId="40" applyFont="1" applyFill="1" applyBorder="1" applyAlignment="1" applyProtection="1">
      <alignment vertical="center"/>
    </xf>
    <xf numFmtId="0" fontId="41" fillId="25" borderId="0" xfId="40" applyFont="1" applyFill="1" applyBorder="1" applyAlignment="1" applyProtection="1"/>
    <xf numFmtId="0" fontId="44" fillId="24" borderId="12" xfId="37" applyFont="1" applyFill="1" applyBorder="1" applyAlignment="1" applyProtection="1">
      <alignment horizontal="center" vertical="center" wrapText="1"/>
    </xf>
    <xf numFmtId="0" fontId="41" fillId="25" borderId="0" xfId="37" applyFont="1" applyFill="1" applyProtection="1"/>
    <xf numFmtId="0" fontId="41" fillId="24" borderId="0" xfId="37" applyFont="1" applyFill="1" applyProtection="1"/>
    <xf numFmtId="0" fontId="41" fillId="0" borderId="0" xfId="37" applyFont="1" applyFill="1" applyProtection="1"/>
    <xf numFmtId="0" fontId="44" fillId="24" borderId="15" xfId="37" applyFont="1" applyFill="1" applyBorder="1" applyAlignment="1" applyProtection="1">
      <alignment horizontal="center" vertical="center" wrapText="1"/>
    </xf>
    <xf numFmtId="3" fontId="41" fillId="25" borderId="0" xfId="37" applyNumberFormat="1" applyFont="1" applyFill="1" applyProtection="1"/>
    <xf numFmtId="4" fontId="44" fillId="24" borderId="10" xfId="38" applyNumberFormat="1" applyFont="1" applyFill="1" applyBorder="1" applyAlignment="1" applyProtection="1">
      <alignment horizontal="left"/>
    </xf>
    <xf numFmtId="3" fontId="44" fillId="0" borderId="10" xfId="37" applyNumberFormat="1" applyFont="1" applyFill="1" applyBorder="1" applyProtection="1"/>
    <xf numFmtId="3" fontId="41" fillId="24" borderId="0" xfId="37" applyNumberFormat="1" applyFont="1" applyFill="1" applyProtection="1"/>
    <xf numFmtId="4" fontId="44" fillId="24" borderId="11" xfId="38" applyNumberFormat="1" applyFont="1" applyFill="1" applyBorder="1" applyAlignment="1" applyProtection="1">
      <alignment horizontal="left"/>
    </xf>
    <xf numFmtId="3" fontId="44" fillId="24" borderId="18" xfId="37" applyNumberFormat="1" applyFont="1" applyFill="1" applyBorder="1" applyProtection="1"/>
    <xf numFmtId="3" fontId="44" fillId="24" borderId="19" xfId="37" applyNumberFormat="1" applyFont="1" applyFill="1" applyBorder="1" applyProtection="1"/>
    <xf numFmtId="3" fontId="44" fillId="24" borderId="21" xfId="37" applyNumberFormat="1" applyFont="1" applyFill="1" applyBorder="1" applyProtection="1"/>
    <xf numFmtId="0" fontId="41" fillId="24" borderId="0" xfId="37" applyFont="1" applyFill="1" applyBorder="1" applyProtection="1"/>
    <xf numFmtId="165" fontId="41" fillId="24" borderId="0" xfId="40" applyNumberFormat="1" applyFont="1" applyFill="1" applyBorder="1" applyAlignment="1" applyProtection="1">
      <alignment wrapText="1"/>
    </xf>
    <xf numFmtId="0" fontId="44" fillId="24" borderId="0" xfId="37" applyFont="1" applyFill="1" applyBorder="1" applyProtection="1"/>
    <xf numFmtId="0" fontId="41" fillId="25" borderId="0" xfId="37" applyFont="1" applyFill="1" applyBorder="1" applyProtection="1"/>
    <xf numFmtId="0" fontId="41" fillId="25" borderId="0" xfId="38" applyFont="1" applyFill="1" applyBorder="1" applyAlignment="1" applyProtection="1"/>
    <xf numFmtId="0" fontId="44" fillId="24" borderId="0" xfId="40" applyNumberFormat="1" applyFont="1" applyFill="1" applyBorder="1" applyAlignment="1" applyProtection="1">
      <alignment vertical="center"/>
    </xf>
    <xf numFmtId="0" fontId="41" fillId="24" borderId="0" xfId="38" applyNumberFormat="1" applyFont="1" applyFill="1" applyBorder="1" applyAlignment="1" applyProtection="1">
      <alignment vertical="center"/>
    </xf>
    <xf numFmtId="0" fontId="41" fillId="25" borderId="0" xfId="38" applyNumberFormat="1" applyFont="1" applyFill="1" applyBorder="1" applyAlignment="1" applyProtection="1"/>
    <xf numFmtId="0" fontId="41" fillId="25" borderId="0" xfId="40" applyNumberFormat="1" applyFont="1" applyFill="1" applyBorder="1" applyAlignment="1" applyProtection="1"/>
    <xf numFmtId="0" fontId="41" fillId="24" borderId="0" xfId="40" applyNumberFormat="1" applyFont="1" applyFill="1" applyBorder="1" applyAlignment="1" applyProtection="1"/>
    <xf numFmtId="0" fontId="41" fillId="24" borderId="0" xfId="40" applyNumberFormat="1" applyFont="1" applyFill="1" applyAlignment="1" applyProtection="1"/>
    <xf numFmtId="0" fontId="44" fillId="24" borderId="0" xfId="40" applyNumberFormat="1" applyFont="1" applyFill="1" applyBorder="1" applyAlignment="1" applyProtection="1">
      <alignment horizontal="left" vertical="center"/>
    </xf>
    <xf numFmtId="0" fontId="41" fillId="25" borderId="0" xfId="40" applyNumberFormat="1" applyFont="1" applyFill="1" applyBorder="1" applyAlignment="1" applyProtection="1">
      <protection locked="0"/>
    </xf>
    <xf numFmtId="4" fontId="41" fillId="25" borderId="0" xfId="40" applyNumberFormat="1" applyFont="1" applyFill="1" applyBorder="1" applyAlignment="1" applyProtection="1">
      <protection locked="0"/>
    </xf>
    <xf numFmtId="167" fontId="41" fillId="25" borderId="0" xfId="40" applyNumberFormat="1" applyFont="1" applyFill="1" applyBorder="1" applyAlignment="1" applyProtection="1">
      <alignment horizontal="right"/>
      <protection locked="0"/>
    </xf>
    <xf numFmtId="4" fontId="44" fillId="24" borderId="0" xfId="40" applyNumberFormat="1" applyFont="1" applyFill="1" applyBorder="1" applyAlignment="1" applyProtection="1">
      <alignment horizontal="left"/>
    </xf>
    <xf numFmtId="4" fontId="44" fillId="24" borderId="0" xfId="38" applyNumberFormat="1" applyFont="1" applyFill="1" applyBorder="1" applyAlignment="1" applyProtection="1">
      <alignment horizontal="left"/>
    </xf>
    <xf numFmtId="4" fontId="44" fillId="24" borderId="0" xfId="37" applyNumberFormat="1" applyFont="1" applyFill="1" applyBorder="1" applyProtection="1"/>
    <xf numFmtId="0" fontId="44" fillId="24" borderId="12" xfId="40" applyFont="1" applyFill="1" applyBorder="1" applyAlignment="1" applyProtection="1">
      <alignment horizontal="center" vertical="distributed"/>
    </xf>
    <xf numFmtId="0" fontId="41" fillId="25" borderId="0" xfId="40" applyFont="1" applyFill="1" applyAlignment="1" applyProtection="1"/>
    <xf numFmtId="0" fontId="44" fillId="24" borderId="13" xfId="40" applyFont="1" applyFill="1" applyBorder="1" applyAlignment="1" applyProtection="1">
      <alignment horizontal="center" vertical="distributed"/>
    </xf>
    <xf numFmtId="0" fontId="41" fillId="25" borderId="0" xfId="40" applyFont="1" applyFill="1" applyAlignment="1" applyProtection="1">
      <alignment horizontal="center"/>
    </xf>
    <xf numFmtId="3" fontId="44" fillId="24" borderId="10" xfId="40" applyNumberFormat="1" applyFont="1" applyFill="1" applyBorder="1" applyAlignment="1" applyProtection="1"/>
    <xf numFmtId="0" fontId="41" fillId="0" borderId="0" xfId="37" applyFont="1" applyFill="1" applyBorder="1" applyProtection="1"/>
    <xf numFmtId="4" fontId="44" fillId="24" borderId="11" xfId="40" applyNumberFormat="1" applyFont="1" applyFill="1" applyBorder="1" applyAlignment="1" applyProtection="1"/>
    <xf numFmtId="3" fontId="44" fillId="0" borderId="19" xfId="37" applyNumberFormat="1" applyFont="1" applyFill="1" applyBorder="1" applyProtection="1"/>
    <xf numFmtId="4" fontId="41" fillId="35" borderId="10" xfId="37" applyNumberFormat="1" applyFont="1" applyFill="1" applyBorder="1" applyProtection="1">
      <protection locked="0"/>
    </xf>
    <xf numFmtId="3" fontId="41" fillId="35" borderId="10" xfId="37" applyNumberFormat="1" applyFont="1" applyFill="1" applyBorder="1" applyProtection="1">
      <protection locked="0"/>
    </xf>
    <xf numFmtId="0" fontId="41" fillId="37" borderId="15" xfId="40" applyNumberFormat="1" applyFont="1" applyFill="1" applyBorder="1" applyAlignment="1" applyProtection="1">
      <protection locked="0"/>
    </xf>
    <xf numFmtId="3" fontId="41" fillId="37" borderId="15" xfId="40" applyNumberFormat="1" applyFont="1" applyFill="1" applyBorder="1" applyAlignment="1" applyProtection="1">
      <protection locked="0"/>
    </xf>
    <xf numFmtId="0" fontId="41" fillId="37" borderId="10" xfId="40" applyNumberFormat="1" applyFont="1" applyFill="1" applyBorder="1" applyAlignment="1" applyProtection="1">
      <protection locked="0"/>
    </xf>
    <xf numFmtId="3" fontId="41" fillId="37" borderId="10" xfId="40" applyNumberFormat="1" applyFont="1" applyFill="1" applyBorder="1" applyAlignment="1" applyProtection="1">
      <protection locked="0"/>
    </xf>
    <xf numFmtId="0" fontId="51" fillId="37" borderId="10" xfId="40" applyNumberFormat="1" applyFont="1" applyFill="1" applyBorder="1" applyAlignment="1" applyProtection="1">
      <protection locked="0"/>
    </xf>
    <xf numFmtId="0" fontId="51" fillId="38" borderId="10" xfId="40" applyFont="1" applyFill="1" applyBorder="1" applyAlignment="1" applyProtection="1">
      <protection locked="0"/>
    </xf>
    <xf numFmtId="0" fontId="41" fillId="37" borderId="10" xfId="40" applyFont="1" applyFill="1" applyBorder="1" applyAlignment="1" applyProtection="1">
      <protection locked="0"/>
    </xf>
    <xf numFmtId="3" fontId="41" fillId="37" borderId="10" xfId="40" applyNumberFormat="1" applyFont="1" applyFill="1" applyBorder="1" applyAlignment="1" applyProtection="1"/>
    <xf numFmtId="3" fontId="41" fillId="37" borderId="12" xfId="40" applyNumberFormat="1" applyFont="1" applyFill="1" applyBorder="1" applyAlignment="1" applyProtection="1">
      <alignment horizontal="center"/>
      <protection locked="0"/>
    </xf>
    <xf numFmtId="0" fontId="41" fillId="37" borderId="10" xfId="40" applyFont="1" applyFill="1" applyBorder="1" applyAlignment="1" applyProtection="1">
      <alignment horizontal="center"/>
      <protection locked="0"/>
    </xf>
    <xf numFmtId="0" fontId="41" fillId="37" borderId="10" xfId="40" applyNumberFormat="1" applyFont="1" applyFill="1" applyBorder="1" applyAlignment="1" applyProtection="1">
      <alignment horizontal="center"/>
      <protection locked="0"/>
    </xf>
    <xf numFmtId="3" fontId="41" fillId="37" borderId="10" xfId="40" applyNumberFormat="1" applyFont="1" applyFill="1" applyBorder="1" applyAlignment="1" applyProtection="1">
      <alignment horizontal="center"/>
      <protection locked="0"/>
    </xf>
    <xf numFmtId="3" fontId="41" fillId="35" borderId="12" xfId="37" applyNumberFormat="1" applyFont="1" applyFill="1" applyBorder="1" applyProtection="1">
      <protection locked="0"/>
    </xf>
    <xf numFmtId="4" fontId="51" fillId="35" borderId="12" xfId="37" applyNumberFormat="1" applyFont="1" applyFill="1" applyBorder="1" applyProtection="1">
      <protection locked="0"/>
    </xf>
    <xf numFmtId="0" fontId="40" fillId="24" borderId="0" xfId="0" applyFont="1" applyFill="1" applyBorder="1" applyAlignment="1">
      <alignment horizontal="left" vertical="center"/>
    </xf>
    <xf numFmtId="0" fontId="44" fillId="24" borderId="12" xfId="40" applyFont="1" applyFill="1" applyBorder="1" applyAlignment="1" applyProtection="1">
      <alignment horizontal="center" vertical="center" wrapText="1"/>
    </xf>
    <xf numFmtId="0" fontId="44" fillId="24" borderId="13" xfId="40" applyFont="1" applyFill="1" applyBorder="1" applyAlignment="1" applyProtection="1">
      <alignment horizontal="center" vertical="center" wrapText="1"/>
    </xf>
    <xf numFmtId="0" fontId="28" fillId="0" borderId="0" xfId="64" applyFont="1"/>
    <xf numFmtId="14" fontId="44" fillId="35" borderId="10" xfId="0" applyNumberFormat="1" applyFont="1" applyFill="1" applyBorder="1" applyAlignment="1" applyProtection="1">
      <alignment horizontal="center" vertical="center"/>
      <protection locked="0"/>
    </xf>
    <xf numFmtId="0" fontId="40" fillId="24" borderId="0" xfId="64" applyFont="1" applyFill="1" applyBorder="1" applyAlignment="1">
      <alignment horizontal="right" vertical="center"/>
    </xf>
    <xf numFmtId="0" fontId="44" fillId="24" borderId="0" xfId="38" applyFont="1" applyFill="1" applyBorder="1" applyAlignment="1">
      <alignment horizontal="right"/>
    </xf>
    <xf numFmtId="0" fontId="41" fillId="38" borderId="15" xfId="40" applyFont="1" applyFill="1" applyBorder="1" applyAlignment="1" applyProtection="1"/>
    <xf numFmtId="3" fontId="41" fillId="38" borderId="10" xfId="41" applyNumberFormat="1" applyFont="1" applyFill="1" applyBorder="1" applyProtection="1"/>
    <xf numFmtId="3" fontId="41" fillId="38" borderId="0" xfId="41" applyNumberFormat="1" applyFont="1" applyFill="1" applyBorder="1" applyProtection="1"/>
    <xf numFmtId="3" fontId="41" fillId="0" borderId="10" xfId="41" applyNumberFormat="1" applyFont="1" applyFill="1" applyBorder="1" applyProtection="1"/>
    <xf numFmtId="0" fontId="41" fillId="38" borderId="10" xfId="40" applyFont="1" applyFill="1" applyBorder="1" applyAlignment="1" applyProtection="1"/>
    <xf numFmtId="0" fontId="41" fillId="38" borderId="0" xfId="40" applyFont="1" applyFill="1" applyBorder="1" applyAlignment="1" applyProtection="1"/>
    <xf numFmtId="3" fontId="41" fillId="24" borderId="10" xfId="41" applyNumberFormat="1" applyFont="1" applyFill="1" applyBorder="1" applyProtection="1"/>
    <xf numFmtId="3" fontId="41" fillId="38" borderId="11" xfId="41" applyNumberFormat="1" applyFont="1" applyFill="1" applyBorder="1" applyProtection="1"/>
    <xf numFmtId="3" fontId="41" fillId="38" borderId="10" xfId="41" applyNumberFormat="1" applyFont="1" applyFill="1" applyBorder="1" applyAlignment="1" applyProtection="1"/>
    <xf numFmtId="4" fontId="41" fillId="36" borderId="10" xfId="38" applyNumberFormat="1" applyFont="1" applyFill="1" applyBorder="1" applyProtection="1"/>
    <xf numFmtId="4" fontId="41" fillId="36" borderId="10" xfId="48" applyNumberFormat="1" applyFont="1" applyFill="1" applyBorder="1" applyProtection="1"/>
    <xf numFmtId="4" fontId="44" fillId="37" borderId="10" xfId="38" applyNumberFormat="1" applyFont="1" applyFill="1" applyBorder="1" applyProtection="1"/>
    <xf numFmtId="4" fontId="41" fillId="36" borderId="10" xfId="38" applyNumberFormat="1" applyFont="1" applyFill="1" applyBorder="1"/>
    <xf numFmtId="0" fontId="50" fillId="0" borderId="0" xfId="0" applyFont="1" applyFill="1" applyBorder="1" applyAlignment="1" applyProtection="1">
      <alignment horizontal="left" vertical="top"/>
    </xf>
    <xf numFmtId="0" fontId="44" fillId="32" borderId="10" xfId="0" applyNumberFormat="1" applyFont="1" applyFill="1" applyBorder="1" applyAlignment="1" applyProtection="1">
      <alignment horizontal="center" vertical="center"/>
    </xf>
    <xf numFmtId="0" fontId="57" fillId="0" borderId="0" xfId="65" applyFont="1"/>
    <xf numFmtId="0" fontId="4" fillId="0" borderId="0" xfId="65"/>
    <xf numFmtId="0" fontId="58" fillId="0" borderId="10" xfId="65" applyFont="1" applyBorder="1" applyAlignment="1">
      <alignment horizontal="center"/>
    </xf>
    <xf numFmtId="0" fontId="58" fillId="0" borderId="10" xfId="65" applyFont="1" applyBorder="1"/>
    <xf numFmtId="0" fontId="58" fillId="39" borderId="10" xfId="65" applyFont="1" applyFill="1" applyBorder="1"/>
    <xf numFmtId="0" fontId="4" fillId="0" borderId="10" xfId="65" applyBorder="1"/>
    <xf numFmtId="0" fontId="4" fillId="39" borderId="10" xfId="65" applyFill="1" applyBorder="1"/>
    <xf numFmtId="0" fontId="32" fillId="36" borderId="0" xfId="51" applyFont="1" applyFill="1" applyBorder="1" applyAlignment="1">
      <alignment horizontal="left"/>
    </xf>
    <xf numFmtId="0" fontId="30" fillId="26" borderId="18" xfId="53" applyFont="1" applyBorder="1" applyAlignment="1">
      <alignment horizontal="center" vertical="center" wrapText="1"/>
    </xf>
    <xf numFmtId="0" fontId="30" fillId="26" borderId="19" xfId="53" applyFont="1" applyBorder="1" applyAlignment="1">
      <alignment horizontal="center" vertical="center" wrapText="1"/>
    </xf>
    <xf numFmtId="0" fontId="32" fillId="36" borderId="0" xfId="51" applyFont="1" applyFill="1" applyBorder="1" applyAlignment="1">
      <alignment horizontal="left" vertical="top" wrapText="1"/>
    </xf>
    <xf numFmtId="0" fontId="29" fillId="36" borderId="0" xfId="51" applyFont="1" applyFill="1" applyBorder="1" applyAlignment="1">
      <alignment horizontal="left" vertical="top" wrapText="1"/>
    </xf>
    <xf numFmtId="0" fontId="32" fillId="36" borderId="0" xfId="63" applyFont="1" applyFill="1" applyBorder="1" applyAlignment="1">
      <alignment horizontal="left" wrapText="1"/>
    </xf>
    <xf numFmtId="0" fontId="47" fillId="24" borderId="0" xfId="0" applyFont="1" applyFill="1" applyBorder="1" applyAlignment="1" applyProtection="1">
      <alignment horizontal="center" wrapText="1"/>
    </xf>
    <xf numFmtId="0" fontId="48" fillId="24" borderId="0" xfId="0" applyFont="1" applyFill="1" applyBorder="1" applyAlignment="1" applyProtection="1">
      <alignment horizontal="center"/>
    </xf>
    <xf numFmtId="0" fontId="40" fillId="24" borderId="0" xfId="0" applyFont="1" applyFill="1" applyBorder="1" applyAlignment="1" applyProtection="1">
      <alignment horizontal="center" wrapText="1"/>
    </xf>
    <xf numFmtId="0" fontId="39" fillId="24" borderId="0" xfId="64" applyFont="1" applyFill="1" applyBorder="1" applyAlignment="1" applyProtection="1">
      <alignment horizontal="center" wrapText="1"/>
    </xf>
    <xf numFmtId="0" fontId="40" fillId="24" borderId="0" xfId="64" applyFont="1" applyFill="1" applyBorder="1" applyAlignment="1" applyProtection="1">
      <alignment horizontal="center" wrapText="1"/>
    </xf>
    <xf numFmtId="0" fontId="44" fillId="24" borderId="12" xfId="40" applyFont="1" applyFill="1" applyBorder="1" applyAlignment="1" applyProtection="1">
      <alignment horizontal="center" vertical="center" wrapText="1"/>
    </xf>
    <xf numFmtId="0" fontId="44" fillId="24" borderId="13" xfId="40" applyFont="1" applyFill="1" applyBorder="1" applyAlignment="1" applyProtection="1">
      <alignment horizontal="center" vertical="center" wrapText="1"/>
    </xf>
    <xf numFmtId="0" fontId="44" fillId="24" borderId="12" xfId="40" applyFont="1" applyFill="1" applyBorder="1" applyAlignment="1" applyProtection="1">
      <alignment horizontal="center" vertical="distributed"/>
    </xf>
    <xf numFmtId="0" fontId="44" fillId="24" borderId="13" xfId="40" applyFont="1" applyFill="1" applyBorder="1" applyAlignment="1" applyProtection="1">
      <alignment horizontal="center" vertical="distributed"/>
    </xf>
    <xf numFmtId="0" fontId="44" fillId="24" borderId="0" xfId="38" applyFont="1" applyFill="1" applyBorder="1" applyAlignment="1" applyProtection="1">
      <alignment horizontal="left" vertical="center" wrapText="1"/>
    </xf>
    <xf numFmtId="0" fontId="44" fillId="24" borderId="12" xfId="38" applyNumberFormat="1" applyFont="1" applyFill="1" applyBorder="1" applyAlignment="1" applyProtection="1">
      <alignment horizontal="center" vertical="center" wrapText="1"/>
    </xf>
    <xf numFmtId="0" fontId="44" fillId="24" borderId="13" xfId="38" applyNumberFormat="1" applyFont="1" applyFill="1" applyBorder="1" applyAlignment="1" applyProtection="1">
      <alignment horizontal="center" vertical="center" wrapText="1"/>
    </xf>
    <xf numFmtId="0" fontId="44" fillId="24" borderId="11" xfId="40" applyFont="1" applyFill="1" applyBorder="1" applyAlignment="1" applyProtection="1">
      <alignment horizontal="center" vertical="center"/>
    </xf>
    <xf numFmtId="0" fontId="44" fillId="24" borderId="19" xfId="40" applyFont="1" applyFill="1" applyBorder="1" applyAlignment="1" applyProtection="1">
      <alignment horizontal="center" vertical="center"/>
    </xf>
    <xf numFmtId="0" fontId="44" fillId="24" borderId="12" xfId="38" applyNumberFormat="1" applyFont="1" applyFill="1" applyBorder="1" applyAlignment="1" applyProtection="1">
      <alignment horizontal="center" vertical="top" wrapText="1"/>
    </xf>
    <xf numFmtId="0" fontId="44" fillId="24" borderId="13" xfId="38" applyNumberFormat="1" applyFont="1" applyFill="1" applyBorder="1" applyAlignment="1" applyProtection="1">
      <alignment horizontal="center" vertical="top" wrapText="1"/>
    </xf>
    <xf numFmtId="0" fontId="44" fillId="24" borderId="15" xfId="38" applyNumberFormat="1" applyFont="1" applyFill="1" applyBorder="1" applyAlignment="1" applyProtection="1">
      <alignment horizontal="center" vertical="center" wrapText="1"/>
    </xf>
    <xf numFmtId="0" fontId="44" fillId="24" borderId="12" xfId="38" applyNumberFormat="1" applyFont="1" applyFill="1" applyBorder="1" applyAlignment="1" applyProtection="1">
      <alignment horizontal="center" vertical="center"/>
    </xf>
    <xf numFmtId="0" fontId="44" fillId="24" borderId="13" xfId="38" applyNumberFormat="1" applyFont="1" applyFill="1" applyBorder="1" applyAlignment="1" applyProtection="1">
      <alignment horizontal="center" vertical="center"/>
    </xf>
    <xf numFmtId="0" fontId="44" fillId="24" borderId="16" xfId="40" applyFont="1" applyFill="1" applyBorder="1" applyAlignment="1" applyProtection="1">
      <alignment horizontal="center" vertical="center"/>
    </xf>
    <xf numFmtId="0" fontId="44" fillId="24" borderId="21" xfId="40" applyFont="1" applyFill="1" applyBorder="1" applyAlignment="1" applyProtection="1">
      <alignment horizontal="center" vertical="center"/>
    </xf>
    <xf numFmtId="0" fontId="44" fillId="24" borderId="20" xfId="40" applyFont="1" applyFill="1" applyBorder="1" applyAlignment="1" applyProtection="1">
      <alignment horizontal="center" vertical="center"/>
    </xf>
    <xf numFmtId="0" fontId="39" fillId="24" borderId="0" xfId="37" applyFont="1" applyFill="1" applyBorder="1" applyAlignment="1" applyProtection="1">
      <alignment horizontal="left" vertical="center" wrapText="1"/>
    </xf>
    <xf numFmtId="0" fontId="42" fillId="34" borderId="10" xfId="38" applyFont="1" applyFill="1" applyBorder="1" applyAlignment="1" applyProtection="1">
      <alignment horizontal="center" vertical="distributed" wrapText="1"/>
    </xf>
    <xf numFmtId="0" fontId="42" fillId="34" borderId="10" xfId="38" applyFont="1" applyFill="1" applyBorder="1" applyAlignment="1" applyProtection="1">
      <alignment horizontal="center" vertical="distributed"/>
    </xf>
    <xf numFmtId="0" fontId="55" fillId="24" borderId="0" xfId="38" applyFont="1" applyFill="1" applyAlignment="1">
      <alignment horizontal="center" vertical="center" wrapText="1"/>
    </xf>
    <xf numFmtId="166" fontId="55" fillId="24" borderId="21" xfId="38" applyNumberFormat="1" applyFont="1" applyFill="1" applyBorder="1" applyAlignment="1">
      <alignment horizontal="center" vertical="center" wrapText="1"/>
    </xf>
    <xf numFmtId="166" fontId="55" fillId="24" borderId="0" xfId="38" applyNumberFormat="1" applyFont="1" applyFill="1" applyBorder="1" applyAlignment="1">
      <alignment horizontal="center" vertical="center" wrapText="1"/>
    </xf>
    <xf numFmtId="14" fontId="4" fillId="0" borderId="10" xfId="65" applyNumberFormat="1" applyBorder="1"/>
  </cellXfs>
  <cellStyles count="66">
    <cellStyle name="20 % - Akzent1" xfId="1" builtinId="30" customBuiltin="1"/>
    <cellStyle name="20 % - Akzent1 2" xfId="56"/>
    <cellStyle name="20 % - Akzent2" xfId="2" builtinId="34" customBuiltin="1"/>
    <cellStyle name="20 % - Akzent2 2" xfId="57"/>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2 2" xfId="59"/>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1 2" xfId="53"/>
    <cellStyle name="Akzent2" xfId="20" builtinId="33" customBuiltin="1"/>
    <cellStyle name="Akzent2 2" xfId="58"/>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Ausgabe 2" xfId="54"/>
    <cellStyle name="Berechnung" xfId="26" builtinId="22" customBuiltin="1"/>
    <cellStyle name="Berechnung 2" xfId="55"/>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rmal_erfassungsmatrix 04" xfId="33"/>
    <cellStyle name="Notiz" xfId="34" builtinId="10" customBuiltin="1"/>
    <cellStyle name="Prozent" xfId="35" builtinId="5"/>
    <cellStyle name="Prozent 3" xfId="61"/>
    <cellStyle name="Schlecht" xfId="36" builtinId="27" customBuiltin="1"/>
    <cellStyle name="Standard" xfId="0" builtinId="0"/>
    <cellStyle name="Standard 10" xfId="64"/>
    <cellStyle name="Standard 11 2" xfId="65"/>
    <cellStyle name="Standard 12" xfId="52"/>
    <cellStyle name="Standard 2" xfId="51"/>
    <cellStyle name="Standard 2 2 2" xfId="63"/>
    <cellStyle name="Standard 3" xfId="62"/>
    <cellStyle name="Standard 4" xfId="60"/>
    <cellStyle name="Standard_EHB_NEU_Gas_Entwurf_04" xfId="37"/>
    <cellStyle name="Standard_Erhebungsbogen gemäß § 28 Nr. 3 und 4 ARegV (Gas)" xfId="38"/>
    <cellStyle name="Standard_Fragebogen zu § 19 Abs. 3 StromNEV" xfId="39"/>
    <cellStyle name="Standard_KTR_muster" xfId="40"/>
    <cellStyle name="Standard_KTR_muster-01"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ährung_Erhebungsbogen gemäß § 28 Nr. 3 und 4 ARegV (Gas)" xfId="48"/>
    <cellStyle name="Warnender Text" xfId="49" builtinId="11" customBuiltin="1"/>
    <cellStyle name="Zelle überprüfen" xfId="50" builtinId="23" customBuiltin="1"/>
  </cellStyles>
  <dxfs count="2">
    <dxf>
      <font>
        <color rgb="FFFF0000"/>
      </font>
      <fill>
        <patternFill>
          <bgColor rgb="FF33CCCC"/>
        </patternFill>
      </fill>
    </dxf>
    <dxf>
      <font>
        <color rgb="FF66CCFF"/>
      </font>
      <fill>
        <patternFill>
          <bgColor rgb="FFFF0066"/>
        </patternFill>
      </fill>
    </dxf>
  </dxfs>
  <tableStyles count="0" defaultTableStyle="TableStyleMedium9" defaultPivotStyle="PivotStyleLight16"/>
  <colors>
    <mruColors>
      <color rgb="FFFFFF99"/>
      <color rgb="FF99CCFF"/>
      <color rgb="FF66CCFF"/>
      <color rgb="FF33CCCC"/>
      <color rgb="FF4F81BD"/>
      <color rgb="FFFF0066"/>
      <color rgb="FFFF6699"/>
      <color rgb="FFFFFFFF"/>
      <color rgb="FFFFFFCC"/>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3943350</xdr:colOff>
      <xdr:row>21</xdr:row>
      <xdr:rowOff>9525</xdr:rowOff>
    </xdr:from>
    <xdr:to>
      <xdr:col>1</xdr:col>
      <xdr:colOff>3895725</xdr:colOff>
      <xdr:row>27</xdr:row>
      <xdr:rowOff>9525</xdr:rowOff>
    </xdr:to>
    <xdr:sp macro="" textlink="">
      <xdr:nvSpPr>
        <xdr:cNvPr id="2" name="Textfeld 1"/>
        <xdr:cNvSpPr txBox="1"/>
      </xdr:nvSpPr>
      <xdr:spPr>
        <a:xfrm>
          <a:off x="3943350" y="7000875"/>
          <a:ext cx="3905250" cy="971550"/>
        </a:xfrm>
        <a:prstGeom prst="rect">
          <a:avLst/>
        </a:prstGeom>
        <a:solidFill>
          <a:srgbClr val="FF99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aseline="0">
              <a:latin typeface="+mn-lt"/>
            </a:rPr>
            <a:t>Änderungen an der Struktur des EHB bzw. den darin enthaltenen Rechenformeln sind unzulässig. </a:t>
          </a:r>
          <a:endParaRPr lang="de-DE" sz="1200">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mdaten\REF49\Benutzer\Ramakers\Regulierung\EHB,%20Berechnungstools\2019-11-07_EHB_Anpassung%20Gas%20Nr.%201,%203,%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Ausfuellhilfe"/>
      <sheetName val="A_Stammdat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C3_Ausgleichszahlungen"/>
      <sheetName val="D1_Treibenergie"/>
      <sheetName val="D2_Netzveraenderungen"/>
      <sheetName val="D3_Sonstiges"/>
      <sheetName val="E1_1_Allokation_EOG_u_KStR"/>
      <sheetName val="E2_1_Verteilnetzentgelte"/>
      <sheetName val="E2_2_Entry_Exit"/>
      <sheetName val="E2_3_Ms_Msstb_VNB"/>
      <sheetName val="E2_4_Sonstige_Entgelte"/>
      <sheetName val="E2_5_Sonderentgelte"/>
      <sheetName val="E2_6_SystDL_FNB"/>
      <sheetName val="E2_7_Benchmarking"/>
      <sheetName val="E3_Plausibilisierung_Entgelte"/>
      <sheetName val="F_Erlaeuterun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C7"/>
          <cell r="D7"/>
          <cell r="E7"/>
          <cell r="F7"/>
          <cell r="G7"/>
        </row>
        <row r="8">
          <cell r="C8"/>
          <cell r="D8"/>
          <cell r="E8"/>
          <cell r="F8"/>
          <cell r="G8"/>
        </row>
        <row r="9">
          <cell r="C9"/>
          <cell r="D9"/>
          <cell r="E9"/>
          <cell r="F9"/>
          <cell r="G9"/>
        </row>
        <row r="10">
          <cell r="C10"/>
          <cell r="D10"/>
          <cell r="E10"/>
          <cell r="F10"/>
          <cell r="G10"/>
        </row>
        <row r="11">
          <cell r="C11"/>
          <cell r="D11"/>
          <cell r="E11"/>
          <cell r="F11"/>
          <cell r="G11"/>
        </row>
        <row r="12">
          <cell r="C12"/>
          <cell r="D12"/>
          <cell r="E12"/>
          <cell r="F12"/>
          <cell r="G12"/>
        </row>
        <row r="13">
          <cell r="C13"/>
          <cell r="D13"/>
          <cell r="E13"/>
          <cell r="F13"/>
          <cell r="G13"/>
        </row>
        <row r="14">
          <cell r="C14"/>
          <cell r="D14"/>
          <cell r="E14"/>
          <cell r="F14"/>
          <cell r="G14"/>
        </row>
        <row r="15">
          <cell r="C15"/>
          <cell r="D15"/>
          <cell r="E15"/>
          <cell r="F15"/>
          <cell r="G15"/>
        </row>
        <row r="16">
          <cell r="C16"/>
          <cell r="D16"/>
          <cell r="E16"/>
          <cell r="F16"/>
          <cell r="G16"/>
        </row>
        <row r="17">
          <cell r="C17"/>
          <cell r="D17"/>
          <cell r="E17"/>
          <cell r="F17"/>
          <cell r="G17"/>
        </row>
        <row r="18">
          <cell r="C18"/>
          <cell r="D18"/>
          <cell r="E18"/>
          <cell r="F18"/>
          <cell r="G18"/>
        </row>
        <row r="19">
          <cell r="C19"/>
          <cell r="D19"/>
          <cell r="E19"/>
          <cell r="F19"/>
          <cell r="G19"/>
        </row>
        <row r="20">
          <cell r="C20"/>
          <cell r="D20"/>
          <cell r="E20"/>
          <cell r="F20"/>
          <cell r="G20"/>
        </row>
        <row r="21">
          <cell r="C21"/>
          <cell r="D21"/>
          <cell r="E21"/>
          <cell r="F21"/>
          <cell r="G21"/>
        </row>
        <row r="22">
          <cell r="C22"/>
          <cell r="D22"/>
          <cell r="E22"/>
          <cell r="F22"/>
          <cell r="G22"/>
        </row>
        <row r="23">
          <cell r="C23"/>
          <cell r="D23"/>
          <cell r="E23"/>
          <cell r="F23"/>
          <cell r="G23"/>
        </row>
        <row r="24">
          <cell r="C24"/>
          <cell r="D24"/>
          <cell r="E24"/>
          <cell r="F24"/>
          <cell r="G24"/>
        </row>
        <row r="25">
          <cell r="C25"/>
          <cell r="D25"/>
          <cell r="E25"/>
          <cell r="F25"/>
          <cell r="G25"/>
        </row>
        <row r="26">
          <cell r="C26"/>
          <cell r="D26"/>
          <cell r="E26"/>
          <cell r="F26"/>
          <cell r="G26"/>
        </row>
        <row r="27">
          <cell r="C27"/>
          <cell r="D27"/>
          <cell r="E27"/>
          <cell r="F27"/>
          <cell r="G27"/>
        </row>
        <row r="28">
          <cell r="C28"/>
          <cell r="D28"/>
          <cell r="E28"/>
          <cell r="F28"/>
          <cell r="G28"/>
        </row>
        <row r="29">
          <cell r="C29"/>
          <cell r="D29"/>
          <cell r="E29"/>
          <cell r="F29"/>
          <cell r="G29"/>
        </row>
        <row r="30">
          <cell r="C30"/>
          <cell r="D30"/>
          <cell r="E30"/>
          <cell r="F30"/>
          <cell r="G30"/>
        </row>
        <row r="31">
          <cell r="C31"/>
          <cell r="D31"/>
          <cell r="E31"/>
          <cell r="F31"/>
          <cell r="G31"/>
        </row>
        <row r="32">
          <cell r="C32"/>
          <cell r="D32"/>
          <cell r="E32"/>
          <cell r="F32"/>
          <cell r="G32"/>
        </row>
        <row r="38">
          <cell r="C38"/>
          <cell r="D38"/>
          <cell r="E38"/>
          <cell r="F38"/>
          <cell r="G38"/>
        </row>
        <row r="39">
          <cell r="C39"/>
          <cell r="D39"/>
          <cell r="E39"/>
          <cell r="F39"/>
          <cell r="G39"/>
        </row>
        <row r="40">
          <cell r="C40"/>
          <cell r="D40"/>
          <cell r="E40"/>
          <cell r="F40"/>
          <cell r="G40"/>
        </row>
        <row r="41">
          <cell r="C41"/>
          <cell r="D41"/>
          <cell r="E41"/>
          <cell r="F41"/>
          <cell r="G41"/>
        </row>
        <row r="42">
          <cell r="C42"/>
          <cell r="D42"/>
          <cell r="E42"/>
          <cell r="F42"/>
          <cell r="G42"/>
        </row>
        <row r="43">
          <cell r="C43"/>
          <cell r="D43"/>
          <cell r="E43"/>
          <cell r="F43"/>
          <cell r="G43"/>
        </row>
        <row r="44">
          <cell r="C44"/>
          <cell r="D44"/>
          <cell r="E44"/>
          <cell r="F44"/>
          <cell r="G44"/>
        </row>
        <row r="45">
          <cell r="C45"/>
          <cell r="D45"/>
          <cell r="E45"/>
          <cell r="F45"/>
          <cell r="G45"/>
        </row>
        <row r="46">
          <cell r="C46"/>
          <cell r="D46"/>
          <cell r="E46"/>
          <cell r="F46"/>
          <cell r="G46"/>
        </row>
        <row r="47">
          <cell r="C47"/>
          <cell r="D47"/>
          <cell r="E47"/>
          <cell r="F47"/>
          <cell r="G47"/>
        </row>
        <row r="48">
          <cell r="C48"/>
          <cell r="D48"/>
          <cell r="E48"/>
          <cell r="F48"/>
          <cell r="G48"/>
        </row>
        <row r="49">
          <cell r="C49"/>
          <cell r="D49"/>
          <cell r="E49"/>
          <cell r="F49"/>
          <cell r="G49"/>
        </row>
        <row r="50">
          <cell r="C50"/>
          <cell r="D50"/>
          <cell r="E50"/>
          <cell r="F50"/>
          <cell r="G50"/>
        </row>
        <row r="51">
          <cell r="C51"/>
          <cell r="D51"/>
          <cell r="E51"/>
          <cell r="F51"/>
          <cell r="G51"/>
        </row>
        <row r="52">
          <cell r="C52"/>
          <cell r="D52"/>
          <cell r="E52"/>
          <cell r="F52"/>
          <cell r="G52"/>
        </row>
        <row r="53">
          <cell r="C53"/>
          <cell r="D53"/>
          <cell r="E53"/>
          <cell r="F53"/>
          <cell r="G53"/>
        </row>
        <row r="54">
          <cell r="C54"/>
          <cell r="D54"/>
          <cell r="E54"/>
          <cell r="F54"/>
          <cell r="G54"/>
        </row>
        <row r="55">
          <cell r="C55"/>
          <cell r="D55"/>
          <cell r="E55"/>
          <cell r="F55"/>
          <cell r="G55"/>
        </row>
        <row r="56">
          <cell r="C56"/>
          <cell r="D56"/>
          <cell r="E56"/>
          <cell r="F56"/>
          <cell r="G56"/>
        </row>
        <row r="57">
          <cell r="C57"/>
          <cell r="D57"/>
          <cell r="E57"/>
          <cell r="F57"/>
          <cell r="G57"/>
        </row>
        <row r="58">
          <cell r="C58"/>
          <cell r="D58"/>
          <cell r="E58"/>
          <cell r="F58"/>
          <cell r="G58"/>
        </row>
        <row r="59">
          <cell r="C59"/>
          <cell r="D59"/>
          <cell r="E59"/>
          <cell r="F59"/>
          <cell r="G59"/>
        </row>
        <row r="60">
          <cell r="C60"/>
          <cell r="D60"/>
          <cell r="E60"/>
          <cell r="F60"/>
          <cell r="G60"/>
        </row>
        <row r="61">
          <cell r="C61"/>
          <cell r="D61"/>
          <cell r="E61"/>
          <cell r="F61"/>
          <cell r="G61"/>
        </row>
        <row r="62">
          <cell r="C62"/>
          <cell r="D62"/>
          <cell r="E62"/>
          <cell r="F62"/>
          <cell r="G62"/>
        </row>
        <row r="63">
          <cell r="C63"/>
          <cell r="D63"/>
          <cell r="E63"/>
          <cell r="F63"/>
          <cell r="G63"/>
        </row>
        <row r="68">
          <cell r="C68"/>
          <cell r="D68"/>
          <cell r="E68"/>
          <cell r="F68"/>
          <cell r="G68"/>
        </row>
        <row r="69">
          <cell r="C69"/>
          <cell r="D69"/>
          <cell r="E69"/>
          <cell r="F69"/>
          <cell r="G69"/>
        </row>
        <row r="70">
          <cell r="C70"/>
          <cell r="D70"/>
          <cell r="E70"/>
          <cell r="F70"/>
          <cell r="G70"/>
        </row>
        <row r="71">
          <cell r="C71"/>
          <cell r="D71"/>
          <cell r="E71"/>
          <cell r="F71"/>
          <cell r="G71"/>
        </row>
        <row r="72">
          <cell r="C72"/>
          <cell r="D72"/>
          <cell r="E72"/>
          <cell r="F72"/>
          <cell r="G72"/>
        </row>
        <row r="73">
          <cell r="C73"/>
          <cell r="D73"/>
          <cell r="E73"/>
          <cell r="F73"/>
          <cell r="G73"/>
        </row>
        <row r="74">
          <cell r="C74"/>
          <cell r="D74"/>
          <cell r="E74"/>
          <cell r="F74"/>
          <cell r="G74"/>
        </row>
        <row r="75">
          <cell r="C75"/>
          <cell r="D75"/>
          <cell r="E75"/>
          <cell r="F75"/>
          <cell r="G75"/>
        </row>
        <row r="76">
          <cell r="C76"/>
          <cell r="D76"/>
          <cell r="E76"/>
          <cell r="F76"/>
          <cell r="G76"/>
        </row>
        <row r="77">
          <cell r="C77"/>
          <cell r="D77"/>
          <cell r="E77"/>
          <cell r="F77"/>
          <cell r="G77"/>
        </row>
        <row r="78">
          <cell r="C78"/>
          <cell r="D78"/>
          <cell r="E78"/>
          <cell r="F78"/>
          <cell r="G78"/>
        </row>
        <row r="79">
          <cell r="C79"/>
          <cell r="D79"/>
          <cell r="E79"/>
          <cell r="F79"/>
          <cell r="G79"/>
        </row>
        <row r="80">
          <cell r="C80"/>
          <cell r="D80"/>
          <cell r="E80"/>
          <cell r="F80"/>
          <cell r="G80"/>
        </row>
        <row r="81">
          <cell r="C81"/>
          <cell r="D81"/>
          <cell r="E81"/>
          <cell r="F81"/>
          <cell r="G81"/>
        </row>
        <row r="82">
          <cell r="C82"/>
          <cell r="D82"/>
          <cell r="E82"/>
          <cell r="F82"/>
          <cell r="G82"/>
        </row>
        <row r="83">
          <cell r="C83"/>
          <cell r="D83"/>
          <cell r="E83"/>
          <cell r="F83"/>
          <cell r="G83"/>
        </row>
        <row r="84">
          <cell r="C84"/>
          <cell r="D84"/>
          <cell r="E84"/>
          <cell r="F84"/>
          <cell r="G84"/>
        </row>
        <row r="85">
          <cell r="C85"/>
          <cell r="D85"/>
          <cell r="E85"/>
          <cell r="F85"/>
          <cell r="G85"/>
        </row>
        <row r="86">
          <cell r="C86"/>
          <cell r="D86"/>
          <cell r="E86"/>
          <cell r="F86"/>
          <cell r="G86"/>
        </row>
        <row r="87">
          <cell r="C87"/>
          <cell r="D87"/>
          <cell r="E87"/>
          <cell r="F87"/>
          <cell r="G87"/>
        </row>
        <row r="88">
          <cell r="C88"/>
          <cell r="D88"/>
          <cell r="E88"/>
          <cell r="F88"/>
          <cell r="G88"/>
        </row>
        <row r="89">
          <cell r="C89"/>
          <cell r="D89"/>
          <cell r="E89"/>
          <cell r="F89"/>
          <cell r="G89"/>
        </row>
        <row r="90">
          <cell r="C90"/>
          <cell r="D90"/>
          <cell r="E90"/>
          <cell r="F90"/>
          <cell r="G90"/>
        </row>
        <row r="91">
          <cell r="C91"/>
          <cell r="D91"/>
          <cell r="E91"/>
          <cell r="F91"/>
          <cell r="G91"/>
        </row>
        <row r="92">
          <cell r="C92"/>
          <cell r="D92"/>
          <cell r="E92"/>
          <cell r="F92"/>
          <cell r="G92"/>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J24" sqref="J24"/>
    </sheetView>
  </sheetViews>
  <sheetFormatPr baseColWidth="10" defaultRowHeight="12.75" x14ac:dyDescent="0.2"/>
  <cols>
    <col min="1" max="1" width="14.28515625" style="309" customWidth="1"/>
    <col min="2" max="2" width="11.42578125" style="309"/>
    <col min="3" max="3" width="33.5703125" style="309" customWidth="1"/>
    <col min="4" max="4" width="3.140625" style="309" customWidth="1"/>
    <col min="5" max="5" width="21.7109375" style="309" customWidth="1"/>
    <col min="6" max="6" width="3" style="309" customWidth="1"/>
    <col min="7" max="7" width="67.140625" style="309" customWidth="1"/>
    <col min="8" max="16384" width="11.42578125" style="309"/>
  </cols>
  <sheetData>
    <row r="1" spans="1:7" ht="18" x14ac:dyDescent="0.25">
      <c r="A1" s="308" t="s">
        <v>141</v>
      </c>
      <c r="B1" s="308"/>
    </row>
    <row r="3" spans="1:7" x14ac:dyDescent="0.2">
      <c r="A3" s="310" t="s">
        <v>142</v>
      </c>
      <c r="B3" s="310" t="s">
        <v>143</v>
      </c>
      <c r="C3" s="311" t="s">
        <v>103</v>
      </c>
      <c r="D3" s="312"/>
      <c r="E3" s="311" t="s">
        <v>144</v>
      </c>
      <c r="F3" s="312"/>
      <c r="G3" s="311" t="s">
        <v>30</v>
      </c>
    </row>
    <row r="4" spans="1:7" x14ac:dyDescent="0.2">
      <c r="A4" s="313">
        <v>2024</v>
      </c>
      <c r="B4" s="349">
        <v>45197</v>
      </c>
      <c r="C4" s="313"/>
      <c r="D4" s="314"/>
      <c r="E4" s="313"/>
      <c r="F4" s="314"/>
      <c r="G4" s="313" t="s">
        <v>145</v>
      </c>
    </row>
    <row r="5" spans="1:7" x14ac:dyDescent="0.2">
      <c r="A5" s="313"/>
      <c r="B5" s="313"/>
      <c r="C5" s="313"/>
      <c r="D5" s="314"/>
      <c r="E5" s="313"/>
      <c r="F5" s="314"/>
      <c r="G5" s="313"/>
    </row>
    <row r="6" spans="1:7" x14ac:dyDescent="0.2">
      <c r="A6" s="313"/>
      <c r="B6" s="313"/>
      <c r="C6" s="313"/>
      <c r="D6" s="314"/>
      <c r="E6" s="313"/>
      <c r="F6" s="314"/>
      <c r="G6" s="313"/>
    </row>
    <row r="7" spans="1:7" x14ac:dyDescent="0.2">
      <c r="A7" s="313"/>
      <c r="B7" s="313"/>
      <c r="C7" s="313"/>
      <c r="D7" s="314"/>
      <c r="E7" s="313"/>
      <c r="F7" s="314"/>
      <c r="G7" s="313"/>
    </row>
    <row r="8" spans="1:7" x14ac:dyDescent="0.2">
      <c r="A8" s="313"/>
      <c r="B8" s="313"/>
      <c r="C8" s="313"/>
      <c r="D8" s="314"/>
      <c r="E8" s="313"/>
      <c r="F8" s="314"/>
      <c r="G8" s="313"/>
    </row>
    <row r="9" spans="1:7" x14ac:dyDescent="0.2">
      <c r="A9" s="313"/>
      <c r="B9" s="313"/>
      <c r="C9" s="313"/>
      <c r="D9" s="314"/>
      <c r="E9" s="313"/>
      <c r="F9" s="314"/>
      <c r="G9" s="313"/>
    </row>
    <row r="10" spans="1:7" x14ac:dyDescent="0.2">
      <c r="A10" s="313"/>
      <c r="B10" s="313"/>
      <c r="C10" s="313"/>
      <c r="D10" s="314"/>
      <c r="E10" s="313"/>
      <c r="F10" s="314"/>
      <c r="G10" s="313"/>
    </row>
    <row r="11" spans="1:7" x14ac:dyDescent="0.2">
      <c r="A11" s="313"/>
      <c r="B11" s="313"/>
      <c r="C11" s="313"/>
      <c r="D11" s="314"/>
      <c r="E11" s="313"/>
      <c r="F11" s="314"/>
      <c r="G11" s="313"/>
    </row>
    <row r="12" spans="1:7" x14ac:dyDescent="0.2">
      <c r="A12" s="313"/>
      <c r="B12" s="313"/>
      <c r="C12" s="313"/>
      <c r="D12" s="314"/>
      <c r="E12" s="313"/>
      <c r="F12" s="314"/>
      <c r="G12" s="313"/>
    </row>
    <row r="13" spans="1:7" x14ac:dyDescent="0.2">
      <c r="A13" s="313"/>
      <c r="B13" s="313"/>
      <c r="C13" s="313"/>
      <c r="D13" s="314"/>
      <c r="E13" s="313"/>
      <c r="F13" s="314"/>
      <c r="G13" s="313"/>
    </row>
    <row r="14" spans="1:7" x14ac:dyDescent="0.2">
      <c r="A14" s="313"/>
      <c r="B14" s="313"/>
      <c r="C14" s="313"/>
      <c r="D14" s="314"/>
      <c r="E14" s="313"/>
      <c r="F14" s="314"/>
      <c r="G14" s="313"/>
    </row>
    <row r="15" spans="1:7" x14ac:dyDescent="0.2">
      <c r="A15" s="313"/>
      <c r="B15" s="313"/>
      <c r="C15" s="313"/>
      <c r="D15" s="314"/>
      <c r="E15" s="313"/>
      <c r="F15" s="314"/>
      <c r="G15" s="313"/>
    </row>
    <row r="16" spans="1:7" x14ac:dyDescent="0.2">
      <c r="A16" s="313"/>
      <c r="B16" s="313"/>
      <c r="C16" s="313"/>
      <c r="D16" s="314"/>
      <c r="E16" s="313"/>
      <c r="F16" s="314"/>
      <c r="G16" s="313"/>
    </row>
    <row r="17" spans="1:7" x14ac:dyDescent="0.2">
      <c r="A17" s="313"/>
      <c r="B17" s="313"/>
      <c r="C17" s="313"/>
      <c r="D17" s="314"/>
      <c r="E17" s="313"/>
      <c r="F17" s="314"/>
      <c r="G17" s="313"/>
    </row>
    <row r="18" spans="1:7" x14ac:dyDescent="0.2">
      <c r="A18" s="313"/>
      <c r="B18" s="313"/>
      <c r="C18" s="313"/>
      <c r="D18" s="314"/>
      <c r="E18" s="313"/>
      <c r="F18" s="314"/>
      <c r="G18" s="313"/>
    </row>
    <row r="19" spans="1:7" x14ac:dyDescent="0.2">
      <c r="A19" s="313"/>
      <c r="B19" s="313"/>
      <c r="C19" s="313"/>
      <c r="D19" s="314"/>
      <c r="E19" s="313"/>
      <c r="F19" s="314"/>
      <c r="G19" s="313"/>
    </row>
    <row r="20" spans="1:7" x14ac:dyDescent="0.2">
      <c r="A20" s="313"/>
      <c r="B20" s="313"/>
      <c r="C20" s="313"/>
      <c r="D20" s="314"/>
      <c r="E20" s="313"/>
      <c r="F20" s="314"/>
      <c r="G20" s="313"/>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zoomScaleNormal="100" workbookViewId="0">
      <selection activeCell="M16" sqref="M16"/>
    </sheetView>
  </sheetViews>
  <sheetFormatPr baseColWidth="10" defaultColWidth="11.42578125" defaultRowHeight="12.75" x14ac:dyDescent="0.2"/>
  <cols>
    <col min="1" max="2" width="3.28515625" style="7" customWidth="1"/>
    <col min="3" max="7" width="20.7109375" style="7" customWidth="1"/>
    <col min="8" max="8" width="33.85546875" style="7" customWidth="1"/>
    <col min="9" max="9" width="3.28515625" style="7" customWidth="1"/>
    <col min="10" max="16384" width="11.42578125" style="2"/>
  </cols>
  <sheetData>
    <row r="1" spans="1:10" ht="14.25" x14ac:dyDescent="0.25">
      <c r="A1" s="1"/>
      <c r="B1" s="2"/>
      <c r="C1" s="3"/>
      <c r="D1" s="3"/>
      <c r="E1" s="3"/>
      <c r="F1" s="3"/>
      <c r="G1" s="3"/>
      <c r="H1" s="3"/>
      <c r="I1" s="2"/>
    </row>
    <row r="2" spans="1:10" ht="21" customHeight="1" x14ac:dyDescent="0.2">
      <c r="A2" s="1"/>
      <c r="B2" s="4" t="s">
        <v>96</v>
      </c>
      <c r="C2" s="5"/>
      <c r="D2" s="6"/>
      <c r="E2" s="6"/>
      <c r="F2" s="6"/>
      <c r="G2" s="6"/>
      <c r="H2" s="316"/>
      <c r="I2" s="317"/>
    </row>
    <row r="3" spans="1:10" ht="14.25" x14ac:dyDescent="0.2">
      <c r="A3" s="1"/>
      <c r="B3" s="49"/>
      <c r="C3" s="50"/>
      <c r="D3" s="50"/>
      <c r="E3" s="50"/>
      <c r="F3" s="50"/>
      <c r="G3" s="50"/>
      <c r="H3" s="53"/>
      <c r="I3" s="51"/>
    </row>
    <row r="4" spans="1:10" ht="14.25" x14ac:dyDescent="0.2">
      <c r="A4" s="1"/>
      <c r="B4" s="52"/>
      <c r="C4" s="53"/>
      <c r="D4" s="53"/>
      <c r="E4" s="53"/>
      <c r="F4" s="53"/>
      <c r="G4" s="53"/>
      <c r="H4" s="53"/>
      <c r="I4" s="51"/>
    </row>
    <row r="5" spans="1:10" ht="15.75" x14ac:dyDescent="0.2">
      <c r="A5" s="1"/>
      <c r="B5" s="52"/>
      <c r="C5" s="54" t="s">
        <v>107</v>
      </c>
      <c r="D5" s="53"/>
      <c r="E5" s="53"/>
      <c r="F5" s="53"/>
      <c r="G5" s="53"/>
      <c r="H5" s="53"/>
      <c r="I5" s="51"/>
    </row>
    <row r="6" spans="1:10" ht="60.75" customHeight="1" x14ac:dyDescent="0.25">
      <c r="A6" s="1"/>
      <c r="B6" s="52"/>
      <c r="C6" s="320" t="s">
        <v>138</v>
      </c>
      <c r="D6" s="320"/>
      <c r="E6" s="320"/>
      <c r="F6" s="320"/>
      <c r="G6" s="320"/>
      <c r="H6" s="320"/>
      <c r="I6" s="51"/>
    </row>
    <row r="7" spans="1:10" ht="14.25" x14ac:dyDescent="0.2">
      <c r="A7" s="1"/>
      <c r="B7" s="52"/>
      <c r="C7" s="53"/>
      <c r="D7" s="53"/>
      <c r="E7" s="53"/>
      <c r="F7" s="53"/>
      <c r="G7" s="53"/>
      <c r="H7" s="53"/>
      <c r="I7" s="51"/>
    </row>
    <row r="8" spans="1:10" ht="15.75" x14ac:dyDescent="0.2">
      <c r="A8" s="1"/>
      <c r="B8" s="52"/>
      <c r="C8" s="55" t="s">
        <v>109</v>
      </c>
      <c r="D8" s="53"/>
      <c r="E8" s="53"/>
      <c r="F8" s="53"/>
      <c r="G8" s="53"/>
      <c r="H8" s="53"/>
      <c r="I8" s="51"/>
    </row>
    <row r="9" spans="1:10" ht="15" x14ac:dyDescent="0.25">
      <c r="A9" s="1"/>
      <c r="B9" s="52"/>
      <c r="C9" s="315" t="s">
        <v>135</v>
      </c>
      <c r="D9" s="315"/>
      <c r="E9" s="315"/>
      <c r="F9" s="315"/>
      <c r="G9" s="315"/>
      <c r="H9" s="315"/>
      <c r="I9" s="51"/>
    </row>
    <row r="10" spans="1:10" ht="14.25" x14ac:dyDescent="0.2">
      <c r="A10" s="1"/>
      <c r="B10" s="52"/>
      <c r="C10" s="53"/>
      <c r="D10" s="53"/>
      <c r="E10" s="53"/>
      <c r="F10" s="53"/>
      <c r="G10" s="53"/>
      <c r="H10" s="53"/>
      <c r="I10" s="51"/>
    </row>
    <row r="11" spans="1:10" ht="15.75" x14ac:dyDescent="0.2">
      <c r="A11" s="1"/>
      <c r="B11" s="52"/>
      <c r="C11" s="56" t="s">
        <v>110</v>
      </c>
      <c r="D11" s="53"/>
      <c r="E11" s="53"/>
      <c r="F11" s="53"/>
      <c r="G11" s="53"/>
      <c r="H11" s="53"/>
      <c r="I11" s="51"/>
    </row>
    <row r="12" spans="1:10" ht="15" customHeight="1" x14ac:dyDescent="0.2">
      <c r="A12" s="1"/>
      <c r="B12" s="52"/>
      <c r="C12" s="318" t="s">
        <v>137</v>
      </c>
      <c r="D12" s="318"/>
      <c r="E12" s="318"/>
      <c r="F12" s="318"/>
      <c r="G12" s="318"/>
      <c r="H12" s="318"/>
      <c r="I12" s="51"/>
    </row>
    <row r="13" spans="1:10" ht="15" customHeight="1" x14ac:dyDescent="0.2">
      <c r="A13" s="1"/>
      <c r="B13" s="52"/>
      <c r="C13" s="318"/>
      <c r="D13" s="318"/>
      <c r="E13" s="318"/>
      <c r="F13" s="318"/>
      <c r="G13" s="318"/>
      <c r="H13" s="318"/>
      <c r="I13" s="51"/>
    </row>
    <row r="14" spans="1:10" ht="14.25" x14ac:dyDescent="0.2">
      <c r="A14" s="1"/>
      <c r="B14" s="52"/>
      <c r="C14" s="53"/>
      <c r="D14" s="53"/>
      <c r="E14" s="53"/>
      <c r="F14" s="53"/>
      <c r="G14" s="53"/>
      <c r="H14" s="53"/>
      <c r="I14" s="51"/>
    </row>
    <row r="15" spans="1:10" ht="15.75" x14ac:dyDescent="0.2">
      <c r="A15" s="1"/>
      <c r="B15" s="52"/>
      <c r="C15" s="57" t="s">
        <v>105</v>
      </c>
      <c r="D15" s="58"/>
      <c r="E15" s="58"/>
      <c r="F15" s="58"/>
      <c r="G15" s="58"/>
      <c r="H15" s="58"/>
      <c r="I15" s="51"/>
    </row>
    <row r="16" spans="1:10" ht="152.25" customHeight="1" x14ac:dyDescent="0.2">
      <c r="A16" s="1"/>
      <c r="B16" s="52"/>
      <c r="C16" s="318" t="s">
        <v>139</v>
      </c>
      <c r="D16" s="318"/>
      <c r="E16" s="318"/>
      <c r="F16" s="318"/>
      <c r="G16" s="318"/>
      <c r="H16" s="318"/>
      <c r="I16" s="59"/>
      <c r="J16" s="8"/>
    </row>
    <row r="17" spans="1:9" ht="14.25" customHeight="1" x14ac:dyDescent="0.2">
      <c r="A17" s="1"/>
      <c r="B17" s="52"/>
      <c r="C17" s="319"/>
      <c r="D17" s="319"/>
      <c r="E17" s="319"/>
      <c r="F17" s="319"/>
      <c r="G17" s="319"/>
      <c r="H17" s="319"/>
      <c r="I17" s="51"/>
    </row>
    <row r="18" spans="1:9" ht="15.75" x14ac:dyDescent="0.2">
      <c r="A18" s="1"/>
      <c r="B18" s="52"/>
      <c r="C18" s="60" t="s">
        <v>108</v>
      </c>
      <c r="D18" s="58"/>
      <c r="E18" s="58"/>
      <c r="F18" s="58"/>
      <c r="G18" s="58"/>
      <c r="H18" s="58"/>
      <c r="I18" s="51"/>
    </row>
    <row r="19" spans="1:9" ht="33.75" customHeight="1" x14ac:dyDescent="0.2">
      <c r="A19" s="1"/>
      <c r="B19" s="52"/>
      <c r="C19" s="318" t="s">
        <v>106</v>
      </c>
      <c r="D19" s="318"/>
      <c r="E19" s="318"/>
      <c r="F19" s="318"/>
      <c r="G19" s="318"/>
      <c r="H19" s="318"/>
      <c r="I19" s="51"/>
    </row>
    <row r="20" spans="1:9" ht="14.25" x14ac:dyDescent="0.2">
      <c r="A20" s="1"/>
      <c r="B20" s="52"/>
      <c r="C20" s="61"/>
      <c r="D20" s="58"/>
      <c r="E20" s="58"/>
      <c r="F20" s="58"/>
      <c r="G20" s="58"/>
      <c r="H20" s="58"/>
      <c r="I20" s="51"/>
    </row>
    <row r="21" spans="1:9" s="7" customFormat="1" ht="14.25" x14ac:dyDescent="0.2">
      <c r="B21" s="62"/>
      <c r="C21" s="63"/>
      <c r="D21" s="63"/>
      <c r="E21" s="63"/>
      <c r="F21" s="63"/>
      <c r="G21" s="63"/>
      <c r="H21" s="63"/>
      <c r="I21" s="64"/>
    </row>
  </sheetData>
  <mergeCells count="7">
    <mergeCell ref="C9:H9"/>
    <mergeCell ref="H2:I2"/>
    <mergeCell ref="C16:H16"/>
    <mergeCell ref="C19:H19"/>
    <mergeCell ref="C17:H17"/>
    <mergeCell ref="C6:H6"/>
    <mergeCell ref="C12:H13"/>
  </mergeCells>
  <pageMargins left="0.70866141732283472" right="0.70866141732283472" top="0.5" bottom="0.78740157480314965" header="0.31496062992125984" footer="0.31496062992125984"/>
  <pageSetup paperSize="9" scale="90" orientation="landscape" r:id="rId1"/>
  <headerFooter>
    <oddFooter>&amp;L&amp;D&amp;R&amp;A_&amp;F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B23"/>
  <sheetViews>
    <sheetView tabSelected="1" topLeftCell="A13" zoomScale="90" zoomScaleNormal="90" workbookViewId="0">
      <selection activeCell="A24" sqref="A24"/>
    </sheetView>
  </sheetViews>
  <sheetFormatPr baseColWidth="10" defaultColWidth="11.42578125" defaultRowHeight="12.75" x14ac:dyDescent="0.2"/>
  <cols>
    <col min="1" max="1" width="59.28515625" style="16" customWidth="1"/>
    <col min="2" max="2" width="58.5703125" style="16" customWidth="1"/>
    <col min="3" max="3" width="12.5703125" style="16" customWidth="1"/>
    <col min="4" max="4" width="17" style="16" customWidth="1"/>
    <col min="5" max="16384" width="11.42578125" style="16"/>
  </cols>
  <sheetData>
    <row r="1" spans="1:2" ht="15" x14ac:dyDescent="0.2">
      <c r="A1" s="28"/>
      <c r="B1" s="29"/>
    </row>
    <row r="2" spans="1:2" ht="51.75" customHeight="1" x14ac:dyDescent="0.35">
      <c r="A2" s="321" t="s">
        <v>119</v>
      </c>
      <c r="B2" s="322"/>
    </row>
    <row r="3" spans="1:2" s="289" customFormat="1" ht="19.5" customHeight="1" x14ac:dyDescent="0.35">
      <c r="A3" s="324" t="s">
        <v>134</v>
      </c>
      <c r="B3" s="324"/>
    </row>
    <row r="4" spans="1:2" s="289" customFormat="1" ht="19.5" customHeight="1" x14ac:dyDescent="0.3">
      <c r="A4" s="325">
        <f>B14</f>
        <v>2024</v>
      </c>
      <c r="B4" s="325"/>
    </row>
    <row r="5" spans="1:2" ht="30" customHeight="1" x14ac:dyDescent="0.3">
      <c r="A5" s="30"/>
      <c r="B5" s="31"/>
    </row>
    <row r="6" spans="1:2" ht="18.75" x14ac:dyDescent="0.3">
      <c r="A6" s="323"/>
      <c r="B6" s="323"/>
    </row>
    <row r="7" spans="1:2" ht="18.75" x14ac:dyDescent="0.3">
      <c r="A7" s="32" t="s">
        <v>95</v>
      </c>
      <c r="B7" s="29"/>
    </row>
    <row r="8" spans="1:2" ht="9.75" customHeight="1" x14ac:dyDescent="0.25">
      <c r="A8" s="33"/>
      <c r="B8" s="34"/>
    </row>
    <row r="9" spans="1:2" ht="31.5" customHeight="1" x14ac:dyDescent="0.2">
      <c r="A9" s="35" t="s">
        <v>0</v>
      </c>
      <c r="B9" s="65"/>
    </row>
    <row r="10" spans="1:2" ht="31.5" customHeight="1" x14ac:dyDescent="0.2">
      <c r="A10" s="36" t="s">
        <v>121</v>
      </c>
      <c r="B10" s="66"/>
    </row>
    <row r="11" spans="1:2" ht="31.5" customHeight="1" x14ac:dyDescent="0.2">
      <c r="A11" s="37" t="s">
        <v>39</v>
      </c>
      <c r="B11" s="66"/>
    </row>
    <row r="12" spans="1:2" ht="31.5" customHeight="1" x14ac:dyDescent="0.2">
      <c r="A12" s="37" t="s">
        <v>40</v>
      </c>
      <c r="B12" s="66"/>
    </row>
    <row r="13" spans="1:2" ht="31.5" customHeight="1" x14ac:dyDescent="0.2">
      <c r="A13" s="38" t="s">
        <v>120</v>
      </c>
      <c r="B13" s="66"/>
    </row>
    <row r="14" spans="1:2" ht="31.5" customHeight="1" x14ac:dyDescent="0.2">
      <c r="A14" s="39" t="s">
        <v>98</v>
      </c>
      <c r="B14" s="307">
        <v>2024</v>
      </c>
    </row>
    <row r="15" spans="1:2" ht="31.5" customHeight="1" x14ac:dyDescent="0.2">
      <c r="A15" s="40" t="s">
        <v>94</v>
      </c>
      <c r="B15" s="66" t="s">
        <v>1</v>
      </c>
    </row>
    <row r="16" spans="1:2" ht="31.5" customHeight="1" x14ac:dyDescent="0.2">
      <c r="A16" s="40" t="s">
        <v>88</v>
      </c>
      <c r="B16" s="66" t="s">
        <v>1</v>
      </c>
    </row>
    <row r="17" spans="1:2" ht="31.5" customHeight="1" x14ac:dyDescent="0.2">
      <c r="A17" s="40" t="s">
        <v>93</v>
      </c>
      <c r="B17" s="66" t="s">
        <v>2</v>
      </c>
    </row>
    <row r="18" spans="1:2" ht="31.5" customHeight="1" x14ac:dyDescent="0.2">
      <c r="A18" s="40" t="s">
        <v>99</v>
      </c>
      <c r="B18" s="67"/>
    </row>
    <row r="19" spans="1:2" ht="31.5" customHeight="1" x14ac:dyDescent="0.2">
      <c r="A19" s="40" t="s">
        <v>111</v>
      </c>
      <c r="B19" s="290"/>
    </row>
    <row r="20" spans="1:2" ht="15" x14ac:dyDescent="0.2">
      <c r="B20" s="41"/>
    </row>
    <row r="21" spans="1:2" ht="15" x14ac:dyDescent="0.2">
      <c r="B21" s="41"/>
    </row>
    <row r="22" spans="1:2" x14ac:dyDescent="0.2">
      <c r="A22" s="42" t="s">
        <v>41</v>
      </c>
    </row>
    <row r="23" spans="1:2" x14ac:dyDescent="0.2">
      <c r="A23" s="306" t="s">
        <v>146</v>
      </c>
    </row>
  </sheetData>
  <mergeCells count="4">
    <mergeCell ref="A2:B2"/>
    <mergeCell ref="A6:B6"/>
    <mergeCell ref="A3:B3"/>
    <mergeCell ref="A4:B4"/>
  </mergeCells>
  <dataValidations count="4">
    <dataValidation type="list" allowBlank="1" showInputMessage="1" showErrorMessage="1" sqref="B15">
      <formula1>"bitte wählen, Vereinfachtes Verfahren, Regelverfahren"</formula1>
    </dataValidation>
    <dataValidation type="list" allowBlank="1" showInputMessage="1" showErrorMessage="1" sqref="B16">
      <formula1>"bitte wählen,Ja,Nein"</formula1>
    </dataValidation>
    <dataValidation type="whole" allowBlank="1" showInputMessage="1" showErrorMessage="1" errorTitle="Netzbetreibernummer ungültig!" error="Die Netzbetreibernummer ergibt sich aus dem Aktenzeichen der Festlegung der Erlösobergrenze, der letzte Zifferblock ist die Netzbetreibernummer; z.B. beim Aktenzeichen 1-4455.5-3/123 ist die Nummer 123, die Netzbetreibern." sqref="B10">
      <formula1>1</formula1>
      <formula2>250</formula2>
    </dataValidation>
    <dataValidation type="list" allowBlank="1" showInputMessage="1" showErrorMessage="1" sqref="B17">
      <formula1>"Kalenderjahr,Gaswirtschaftsjahr"</formula1>
    </dataValidation>
  </dataValidations>
  <pageMargins left="0.43307086614173229" right="0.39370078740157483" top="0.43307086614173229" bottom="0.43307086614173229" header="0.31496062992125984" footer="0.31496062992125984"/>
  <pageSetup paperSize="9" scale="82" orientation="portrait" r:id="rId1"/>
  <headerFooter>
    <oddFooter>&amp;L&amp;D&amp;R&amp;A_&amp;F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9999"/>
    <pageSetUpPr fitToPage="1"/>
  </sheetPr>
  <dimension ref="A1:AU283"/>
  <sheetViews>
    <sheetView zoomScale="80" zoomScaleNormal="80" zoomScaleSheetLayoutView="70" workbookViewId="0">
      <selection activeCell="G11" sqref="G11"/>
    </sheetView>
  </sheetViews>
  <sheetFormatPr baseColWidth="10" defaultColWidth="11.42578125" defaultRowHeight="15.75" outlineLevelCol="1" x14ac:dyDescent="0.25"/>
  <cols>
    <col min="1" max="2" width="29.28515625" style="70" customWidth="1"/>
    <col min="3" max="3" width="29.28515625" style="69" hidden="1" customWidth="1" outlineLevel="1"/>
    <col min="4" max="4" width="29.28515625" style="70" customWidth="1" collapsed="1"/>
    <col min="5" max="7" width="29.28515625" style="70" customWidth="1"/>
    <col min="8" max="8" width="29.28515625" style="70" customWidth="1" outlineLevel="1"/>
    <col min="9" max="9" width="29.28515625" style="68" customWidth="1" outlineLevel="1"/>
    <col min="10" max="10" width="29.28515625" style="68" customWidth="1"/>
    <col min="11" max="14" width="29.28515625" style="68" customWidth="1" outlineLevel="1"/>
    <col min="15" max="41" width="11.42578125" style="68"/>
    <col min="42" max="16384" width="11.42578125" style="70"/>
  </cols>
  <sheetData>
    <row r="1" spans="1:9" ht="21" x14ac:dyDescent="0.25">
      <c r="A1" s="208" t="str">
        <f>"II. Zulässige Erlöse nach § 4 ARegV i.V.m. der Verprobungsrechnung nach § 20 Abs. 2 GasNEV (Plan) im Jahr " &amp;  Allgemeines!B14</f>
        <v>II. Zulässige Erlöse nach § 4 ARegV i.V.m. der Verprobungsrechnung nach § 20 Abs. 2 GasNEV (Plan) im Jahr 2024</v>
      </c>
      <c r="B1" s="163"/>
      <c r="C1" s="208"/>
      <c r="D1" s="163"/>
      <c r="E1" s="208"/>
      <c r="F1" s="163"/>
      <c r="G1" s="68"/>
      <c r="H1" s="68"/>
    </row>
    <row r="2" spans="1:9" x14ac:dyDescent="0.25">
      <c r="A2" s="68"/>
      <c r="B2" s="68"/>
      <c r="D2" s="68"/>
      <c r="E2" s="68"/>
      <c r="F2" s="68"/>
      <c r="G2" s="68"/>
      <c r="H2" s="68"/>
    </row>
    <row r="3" spans="1:9" s="69" customFormat="1" ht="35.450000000000003" customHeight="1" x14ac:dyDescent="0.25">
      <c r="A3" s="330" t="s">
        <v>122</v>
      </c>
      <c r="B3" s="330"/>
      <c r="C3" s="330"/>
      <c r="D3" s="330"/>
      <c r="E3" s="330"/>
      <c r="F3" s="330"/>
      <c r="G3" s="330"/>
      <c r="H3" s="330"/>
      <c r="I3" s="330"/>
    </row>
    <row r="4" spans="1:9" s="69" customFormat="1" x14ac:dyDescent="0.25">
      <c r="A4" s="71"/>
      <c r="B4" s="71"/>
      <c r="C4" s="71"/>
      <c r="D4" s="71"/>
      <c r="E4" s="71"/>
      <c r="F4" s="71"/>
      <c r="G4" s="71"/>
      <c r="H4" s="71"/>
      <c r="I4" s="71"/>
    </row>
    <row r="5" spans="1:9" x14ac:dyDescent="0.25">
      <c r="A5" s="71"/>
      <c r="B5" s="71"/>
      <c r="C5" s="71"/>
      <c r="D5" s="71"/>
      <c r="E5" s="71"/>
      <c r="F5" s="71"/>
      <c r="G5" s="71"/>
      <c r="H5" s="71"/>
      <c r="I5" s="71"/>
    </row>
    <row r="6" spans="1:9" x14ac:dyDescent="0.25">
      <c r="A6" s="72" t="s">
        <v>123</v>
      </c>
      <c r="B6" s="71"/>
      <c r="C6" s="71"/>
      <c r="D6" s="71"/>
      <c r="E6" s="71"/>
      <c r="F6" s="71"/>
      <c r="G6" s="71"/>
      <c r="H6" s="71"/>
      <c r="I6" s="13"/>
    </row>
    <row r="7" spans="1:9" x14ac:dyDescent="0.25">
      <c r="A7" s="72"/>
      <c r="B7" s="71"/>
      <c r="C7" s="71"/>
      <c r="D7" s="71"/>
      <c r="E7" s="71"/>
      <c r="F7" s="71"/>
      <c r="G7" s="71"/>
      <c r="H7" s="71"/>
      <c r="I7" s="13"/>
    </row>
    <row r="8" spans="1:9" x14ac:dyDescent="0.25">
      <c r="A8" s="328" t="s">
        <v>42</v>
      </c>
      <c r="B8" s="73" t="s">
        <v>3</v>
      </c>
      <c r="C8" s="74"/>
      <c r="D8" s="73" t="s">
        <v>3</v>
      </c>
      <c r="E8" s="328" t="s">
        <v>21</v>
      </c>
      <c r="F8" s="75" t="s">
        <v>43</v>
      </c>
      <c r="G8" s="76"/>
      <c r="H8" s="76"/>
      <c r="I8" s="75" t="s">
        <v>44</v>
      </c>
    </row>
    <row r="9" spans="1:9" x14ac:dyDescent="0.25">
      <c r="A9" s="329"/>
      <c r="B9" s="77" t="s">
        <v>5</v>
      </c>
      <c r="C9" s="78"/>
      <c r="D9" s="77" t="s">
        <v>6</v>
      </c>
      <c r="E9" s="329"/>
      <c r="F9" s="79" t="s">
        <v>45</v>
      </c>
      <c r="G9" s="74"/>
      <c r="H9" s="74"/>
      <c r="I9" s="79" t="s">
        <v>100</v>
      </c>
    </row>
    <row r="10" spans="1:9" x14ac:dyDescent="0.25">
      <c r="A10" s="80" t="s">
        <v>22</v>
      </c>
      <c r="B10" s="81" t="s">
        <v>7</v>
      </c>
      <c r="C10" s="78"/>
      <c r="D10" s="81" t="s">
        <v>7</v>
      </c>
      <c r="E10" s="82" t="s">
        <v>25</v>
      </c>
      <c r="F10" s="81" t="s">
        <v>7</v>
      </c>
      <c r="G10" s="78"/>
      <c r="H10" s="78"/>
      <c r="I10" s="81" t="s">
        <v>8</v>
      </c>
    </row>
    <row r="11" spans="1:9" ht="15" customHeight="1" x14ac:dyDescent="0.25">
      <c r="A11" s="140"/>
      <c r="B11" s="141"/>
      <c r="C11" s="142"/>
      <c r="D11" s="141"/>
      <c r="E11" s="143"/>
      <c r="F11" s="141"/>
      <c r="G11" s="83"/>
      <c r="H11" s="83"/>
      <c r="I11" s="147"/>
    </row>
    <row r="12" spans="1:9" x14ac:dyDescent="0.25">
      <c r="A12" s="144"/>
      <c r="B12" s="145"/>
      <c r="C12" s="142"/>
      <c r="D12" s="145"/>
      <c r="E12" s="146"/>
      <c r="F12" s="145"/>
      <c r="G12" s="83"/>
      <c r="H12" s="83"/>
      <c r="I12" s="147"/>
    </row>
    <row r="13" spans="1:9" x14ac:dyDescent="0.25">
      <c r="A13" s="144"/>
      <c r="B13" s="145"/>
      <c r="C13" s="142"/>
      <c r="D13" s="145"/>
      <c r="E13" s="146"/>
      <c r="F13" s="145"/>
      <c r="G13" s="83"/>
      <c r="H13" s="83"/>
      <c r="I13" s="147"/>
    </row>
    <row r="14" spans="1:9" x14ac:dyDescent="0.25">
      <c r="A14" s="144"/>
      <c r="B14" s="145"/>
      <c r="C14" s="142"/>
      <c r="D14" s="145"/>
      <c r="E14" s="146"/>
      <c r="F14" s="145"/>
      <c r="G14" s="83"/>
      <c r="H14" s="83"/>
      <c r="I14" s="147"/>
    </row>
    <row r="15" spans="1:9" x14ac:dyDescent="0.25">
      <c r="A15" s="144"/>
      <c r="B15" s="145"/>
      <c r="C15" s="142"/>
      <c r="D15" s="145"/>
      <c r="E15" s="146"/>
      <c r="F15" s="145"/>
      <c r="G15" s="83"/>
      <c r="H15" s="83"/>
      <c r="I15" s="147"/>
    </row>
    <row r="16" spans="1:9" x14ac:dyDescent="0.25">
      <c r="A16" s="144"/>
      <c r="B16" s="145"/>
      <c r="C16" s="142"/>
      <c r="D16" s="145"/>
      <c r="E16" s="146"/>
      <c r="F16" s="145"/>
      <c r="G16" s="83"/>
      <c r="H16" s="83"/>
      <c r="I16" s="147"/>
    </row>
    <row r="17" spans="1:9" x14ac:dyDescent="0.25">
      <c r="A17" s="144"/>
      <c r="B17" s="145"/>
      <c r="C17" s="142"/>
      <c r="D17" s="145"/>
      <c r="E17" s="146"/>
      <c r="F17" s="145"/>
      <c r="G17" s="83"/>
      <c r="H17" s="83"/>
      <c r="I17" s="147"/>
    </row>
    <row r="18" spans="1:9" x14ac:dyDescent="0.25">
      <c r="A18" s="144"/>
      <c r="B18" s="145"/>
      <c r="C18" s="142"/>
      <c r="D18" s="145"/>
      <c r="E18" s="146"/>
      <c r="F18" s="145"/>
      <c r="G18" s="83"/>
      <c r="H18" s="83"/>
      <c r="I18" s="147"/>
    </row>
    <row r="19" spans="1:9" x14ac:dyDescent="0.25">
      <c r="A19" s="144"/>
      <c r="B19" s="145"/>
      <c r="C19" s="142"/>
      <c r="D19" s="145"/>
      <c r="E19" s="146"/>
      <c r="F19" s="145"/>
      <c r="G19" s="83"/>
      <c r="H19" s="83"/>
      <c r="I19" s="147"/>
    </row>
    <row r="20" spans="1:9" x14ac:dyDescent="0.25">
      <c r="A20" s="162" t="s">
        <v>9</v>
      </c>
      <c r="B20" s="145"/>
      <c r="C20" s="142"/>
      <c r="D20" s="145"/>
      <c r="E20" s="146"/>
      <c r="F20" s="145"/>
      <c r="G20" s="83"/>
      <c r="H20" s="83"/>
      <c r="I20" s="147"/>
    </row>
    <row r="21" spans="1:9" x14ac:dyDescent="0.25">
      <c r="A21" s="71"/>
      <c r="B21" s="84"/>
      <c r="C21" s="84"/>
      <c r="D21" s="71"/>
      <c r="E21" s="71"/>
      <c r="F21" s="71"/>
      <c r="G21" s="71"/>
      <c r="H21" s="71"/>
      <c r="I21" s="71"/>
    </row>
    <row r="22" spans="1:9" x14ac:dyDescent="0.25">
      <c r="A22" s="71"/>
      <c r="B22" s="84"/>
      <c r="C22" s="84"/>
      <c r="D22" s="71"/>
      <c r="E22" s="71"/>
      <c r="F22" s="71"/>
      <c r="G22" s="71"/>
      <c r="H22" s="71"/>
      <c r="I22" s="71"/>
    </row>
    <row r="23" spans="1:9" x14ac:dyDescent="0.25">
      <c r="A23" s="72" t="s">
        <v>124</v>
      </c>
      <c r="B23" s="84"/>
      <c r="C23" s="84"/>
      <c r="D23" s="71"/>
      <c r="E23" s="71"/>
      <c r="F23" s="71"/>
      <c r="G23" s="71"/>
      <c r="H23" s="71"/>
      <c r="I23" s="71"/>
    </row>
    <row r="24" spans="1:9" x14ac:dyDescent="0.25">
      <c r="A24" s="72"/>
      <c r="B24" s="84"/>
      <c r="C24" s="84"/>
      <c r="D24" s="71"/>
      <c r="E24" s="71"/>
      <c r="F24" s="71"/>
      <c r="G24" s="71"/>
      <c r="H24" s="71"/>
      <c r="I24" s="71"/>
    </row>
    <row r="25" spans="1:9" x14ac:dyDescent="0.25">
      <c r="A25" s="72" t="s">
        <v>125</v>
      </c>
      <c r="B25" s="71"/>
      <c r="C25" s="71"/>
      <c r="D25" s="71"/>
      <c r="E25" s="71"/>
      <c r="F25" s="71"/>
      <c r="G25" s="71"/>
      <c r="H25" s="71"/>
      <c r="I25" s="13"/>
    </row>
    <row r="26" spans="1:9" x14ac:dyDescent="0.25">
      <c r="A26" s="85" t="s">
        <v>46</v>
      </c>
      <c r="B26" s="71"/>
      <c r="C26" s="71"/>
      <c r="D26" s="71"/>
      <c r="E26" s="71"/>
      <c r="F26" s="71"/>
      <c r="G26" s="71"/>
      <c r="H26" s="71"/>
      <c r="I26" s="13"/>
    </row>
    <row r="27" spans="1:9" x14ac:dyDescent="0.25">
      <c r="A27" s="85"/>
      <c r="B27" s="71"/>
      <c r="C27" s="71"/>
      <c r="D27" s="71"/>
      <c r="E27" s="71"/>
      <c r="F27" s="71"/>
      <c r="G27" s="71"/>
      <c r="H27" s="71"/>
      <c r="I27" s="13"/>
    </row>
    <row r="28" spans="1:9" x14ac:dyDescent="0.25">
      <c r="A28" s="328" t="s">
        <v>140</v>
      </c>
      <c r="B28" s="73" t="s">
        <v>3</v>
      </c>
      <c r="C28" s="74"/>
      <c r="D28" s="73" t="s">
        <v>3</v>
      </c>
      <c r="E28" s="328" t="s">
        <v>4</v>
      </c>
      <c r="F28" s="75" t="s">
        <v>47</v>
      </c>
      <c r="G28" s="76"/>
      <c r="H28" s="76"/>
      <c r="I28" s="75" t="s">
        <v>44</v>
      </c>
    </row>
    <row r="29" spans="1:9" x14ac:dyDescent="0.25">
      <c r="A29" s="329"/>
      <c r="B29" s="77" t="s">
        <v>5</v>
      </c>
      <c r="C29" s="78"/>
      <c r="D29" s="77" t="s">
        <v>6</v>
      </c>
      <c r="E29" s="329"/>
      <c r="F29" s="79" t="s">
        <v>45</v>
      </c>
      <c r="G29" s="74"/>
      <c r="H29" s="74"/>
      <c r="I29" s="79" t="s">
        <v>100</v>
      </c>
    </row>
    <row r="30" spans="1:9" x14ac:dyDescent="0.25">
      <c r="A30" s="80" t="s">
        <v>22</v>
      </c>
      <c r="B30" s="81" t="s">
        <v>7</v>
      </c>
      <c r="C30" s="78"/>
      <c r="D30" s="81" t="s">
        <v>7</v>
      </c>
      <c r="E30" s="82" t="s">
        <v>25</v>
      </c>
      <c r="F30" s="81" t="s">
        <v>7</v>
      </c>
      <c r="G30" s="78"/>
      <c r="H30" s="78"/>
      <c r="I30" s="81" t="s">
        <v>8</v>
      </c>
    </row>
    <row r="31" spans="1:9" x14ac:dyDescent="0.25">
      <c r="A31" s="149"/>
      <c r="B31" s="141"/>
      <c r="C31" s="142">
        <f>IF(B31="",999999999999,B31)</f>
        <v>999999999999</v>
      </c>
      <c r="D31" s="141"/>
      <c r="E31" s="146"/>
      <c r="F31" s="145"/>
      <c r="G31" s="83"/>
      <c r="H31" s="83"/>
      <c r="I31" s="148"/>
    </row>
    <row r="32" spans="1:9" x14ac:dyDescent="0.25">
      <c r="A32" s="149"/>
      <c r="B32" s="145"/>
      <c r="C32" s="142">
        <f t="shared" ref="C32:C50" si="0">IF(B32="",999999999999,B32)</f>
        <v>999999999999</v>
      </c>
      <c r="D32" s="145"/>
      <c r="E32" s="146"/>
      <c r="F32" s="145"/>
      <c r="G32" s="83"/>
      <c r="H32" s="83"/>
      <c r="I32" s="148"/>
    </row>
    <row r="33" spans="1:9" x14ac:dyDescent="0.25">
      <c r="A33" s="149"/>
      <c r="B33" s="145"/>
      <c r="C33" s="142">
        <f t="shared" si="0"/>
        <v>999999999999</v>
      </c>
      <c r="D33" s="145"/>
      <c r="E33" s="146"/>
      <c r="F33" s="145"/>
      <c r="G33" s="83"/>
      <c r="H33" s="83"/>
      <c r="I33" s="148"/>
    </row>
    <row r="34" spans="1:9" x14ac:dyDescent="0.25">
      <c r="A34" s="149"/>
      <c r="B34" s="145"/>
      <c r="C34" s="142">
        <f t="shared" si="0"/>
        <v>999999999999</v>
      </c>
      <c r="D34" s="145"/>
      <c r="E34" s="146"/>
      <c r="F34" s="145"/>
      <c r="G34" s="83"/>
      <c r="H34" s="83"/>
      <c r="I34" s="148"/>
    </row>
    <row r="35" spans="1:9" x14ac:dyDescent="0.25">
      <c r="A35" s="149"/>
      <c r="B35" s="145"/>
      <c r="C35" s="142">
        <f t="shared" si="0"/>
        <v>999999999999</v>
      </c>
      <c r="D35" s="145"/>
      <c r="E35" s="146"/>
      <c r="F35" s="145"/>
      <c r="G35" s="83"/>
      <c r="H35" s="83"/>
      <c r="I35" s="148"/>
    </row>
    <row r="36" spans="1:9" x14ac:dyDescent="0.25">
      <c r="A36" s="149"/>
      <c r="B36" s="145"/>
      <c r="C36" s="142">
        <f t="shared" si="0"/>
        <v>999999999999</v>
      </c>
      <c r="D36" s="145"/>
      <c r="E36" s="146"/>
      <c r="F36" s="145"/>
      <c r="G36" s="83"/>
      <c r="H36" s="83"/>
      <c r="I36" s="148"/>
    </row>
    <row r="37" spans="1:9" x14ac:dyDescent="0.25">
      <c r="A37" s="149"/>
      <c r="B37" s="145"/>
      <c r="C37" s="142">
        <f t="shared" si="0"/>
        <v>999999999999</v>
      </c>
      <c r="D37" s="145"/>
      <c r="E37" s="146"/>
      <c r="F37" s="145"/>
      <c r="G37" s="83"/>
      <c r="H37" s="83"/>
      <c r="I37" s="148"/>
    </row>
    <row r="38" spans="1:9" x14ac:dyDescent="0.25">
      <c r="A38" s="149"/>
      <c r="B38" s="145"/>
      <c r="C38" s="142">
        <f t="shared" si="0"/>
        <v>999999999999</v>
      </c>
      <c r="D38" s="145"/>
      <c r="E38" s="146"/>
      <c r="F38" s="145"/>
      <c r="G38" s="83"/>
      <c r="H38" s="83"/>
      <c r="I38" s="148"/>
    </row>
    <row r="39" spans="1:9" x14ac:dyDescent="0.25">
      <c r="A39" s="149"/>
      <c r="B39" s="145"/>
      <c r="C39" s="142">
        <f t="shared" si="0"/>
        <v>999999999999</v>
      </c>
      <c r="D39" s="145"/>
      <c r="E39" s="146"/>
      <c r="F39" s="145"/>
      <c r="G39" s="83"/>
      <c r="H39" s="83"/>
      <c r="I39" s="148"/>
    </row>
    <row r="40" spans="1:9" x14ac:dyDescent="0.25">
      <c r="A40" s="149"/>
      <c r="B40" s="145"/>
      <c r="C40" s="142">
        <f t="shared" si="0"/>
        <v>999999999999</v>
      </c>
      <c r="D40" s="145"/>
      <c r="E40" s="146"/>
      <c r="F40" s="145"/>
      <c r="G40" s="83"/>
      <c r="H40" s="83"/>
      <c r="I40" s="148"/>
    </row>
    <row r="41" spans="1:9" x14ac:dyDescent="0.25">
      <c r="A41" s="149"/>
      <c r="B41" s="145"/>
      <c r="C41" s="142">
        <f t="shared" si="0"/>
        <v>999999999999</v>
      </c>
      <c r="D41" s="145"/>
      <c r="E41" s="146"/>
      <c r="F41" s="145"/>
      <c r="G41" s="83"/>
      <c r="H41" s="83"/>
      <c r="I41" s="148"/>
    </row>
    <row r="42" spans="1:9" x14ac:dyDescent="0.25">
      <c r="A42" s="149"/>
      <c r="B42" s="145"/>
      <c r="C42" s="142">
        <f t="shared" si="0"/>
        <v>999999999999</v>
      </c>
      <c r="D42" s="145"/>
      <c r="E42" s="146"/>
      <c r="F42" s="145"/>
      <c r="G42" s="83"/>
      <c r="H42" s="83"/>
      <c r="I42" s="148"/>
    </row>
    <row r="43" spans="1:9" x14ac:dyDescent="0.25">
      <c r="A43" s="149"/>
      <c r="B43" s="145"/>
      <c r="C43" s="142">
        <f t="shared" si="0"/>
        <v>999999999999</v>
      </c>
      <c r="D43" s="145"/>
      <c r="E43" s="146"/>
      <c r="F43" s="145"/>
      <c r="G43" s="83"/>
      <c r="H43" s="83"/>
      <c r="I43" s="148"/>
    </row>
    <row r="44" spans="1:9" x14ac:dyDescent="0.25">
      <c r="A44" s="149"/>
      <c r="B44" s="145"/>
      <c r="C44" s="142">
        <f t="shared" si="0"/>
        <v>999999999999</v>
      </c>
      <c r="D44" s="145"/>
      <c r="E44" s="146"/>
      <c r="F44" s="145"/>
      <c r="G44" s="83"/>
      <c r="H44" s="83"/>
      <c r="I44" s="148"/>
    </row>
    <row r="45" spans="1:9" x14ac:dyDescent="0.25">
      <c r="A45" s="149"/>
      <c r="B45" s="145"/>
      <c r="C45" s="142">
        <f t="shared" si="0"/>
        <v>999999999999</v>
      </c>
      <c r="D45" s="145"/>
      <c r="E45" s="146"/>
      <c r="F45" s="145"/>
      <c r="G45" s="83"/>
      <c r="H45" s="83"/>
      <c r="I45" s="148"/>
    </row>
    <row r="46" spans="1:9" x14ac:dyDescent="0.25">
      <c r="A46" s="149"/>
      <c r="B46" s="145"/>
      <c r="C46" s="142">
        <f t="shared" si="0"/>
        <v>999999999999</v>
      </c>
      <c r="D46" s="145"/>
      <c r="E46" s="146"/>
      <c r="F46" s="145"/>
      <c r="G46" s="83"/>
      <c r="H46" s="83"/>
      <c r="I46" s="148"/>
    </row>
    <row r="47" spans="1:9" x14ac:dyDescent="0.25">
      <c r="A47" s="149"/>
      <c r="B47" s="145"/>
      <c r="C47" s="142">
        <f t="shared" si="0"/>
        <v>999999999999</v>
      </c>
      <c r="D47" s="145"/>
      <c r="E47" s="146"/>
      <c r="F47" s="145"/>
      <c r="G47" s="83"/>
      <c r="H47" s="83"/>
      <c r="I47" s="148"/>
    </row>
    <row r="48" spans="1:9" x14ac:dyDescent="0.25">
      <c r="A48" s="149"/>
      <c r="B48" s="145"/>
      <c r="C48" s="142">
        <f t="shared" si="0"/>
        <v>999999999999</v>
      </c>
      <c r="D48" s="145"/>
      <c r="E48" s="146"/>
      <c r="F48" s="145"/>
      <c r="G48" s="83"/>
      <c r="H48" s="83"/>
      <c r="I48" s="148"/>
    </row>
    <row r="49" spans="1:9" x14ac:dyDescent="0.25">
      <c r="A49" s="149"/>
      <c r="B49" s="145"/>
      <c r="C49" s="142">
        <f t="shared" si="0"/>
        <v>999999999999</v>
      </c>
      <c r="D49" s="145"/>
      <c r="E49" s="146"/>
      <c r="F49" s="145"/>
      <c r="G49" s="83"/>
      <c r="H49" s="83"/>
      <c r="I49" s="148"/>
    </row>
    <row r="50" spans="1:9" x14ac:dyDescent="0.25">
      <c r="A50" s="162" t="s">
        <v>129</v>
      </c>
      <c r="B50" s="146"/>
      <c r="C50" s="142">
        <f t="shared" si="0"/>
        <v>999999999999</v>
      </c>
      <c r="D50" s="146"/>
      <c r="E50" s="146"/>
      <c r="F50" s="145"/>
      <c r="G50" s="83"/>
      <c r="H50" s="83"/>
      <c r="I50" s="148"/>
    </row>
    <row r="51" spans="1:9" x14ac:dyDescent="0.25">
      <c r="A51" s="69"/>
      <c r="B51" s="69"/>
      <c r="C51" s="83"/>
      <c r="D51" s="69"/>
      <c r="E51" s="69"/>
      <c r="F51" s="69"/>
      <c r="G51" s="69"/>
      <c r="H51" s="69"/>
      <c r="I51" s="69"/>
    </row>
    <row r="52" spans="1:9" x14ac:dyDescent="0.25">
      <c r="A52" s="69"/>
      <c r="B52" s="69"/>
      <c r="C52" s="83"/>
      <c r="D52" s="69"/>
      <c r="E52" s="69"/>
      <c r="F52" s="69"/>
      <c r="G52" s="69"/>
      <c r="H52" s="69"/>
      <c r="I52" s="69"/>
    </row>
    <row r="53" spans="1:9" x14ac:dyDescent="0.25">
      <c r="A53" s="72" t="s">
        <v>126</v>
      </c>
      <c r="B53" s="71"/>
      <c r="C53" s="83"/>
      <c r="D53" s="71"/>
      <c r="E53" s="71"/>
      <c r="F53" s="71"/>
      <c r="G53" s="71"/>
      <c r="H53" s="71"/>
      <c r="I53" s="13"/>
    </row>
    <row r="54" spans="1:9" x14ac:dyDescent="0.25">
      <c r="A54" s="85" t="s">
        <v>46</v>
      </c>
      <c r="B54" s="71"/>
      <c r="C54" s="83"/>
      <c r="D54" s="71"/>
      <c r="E54" s="71"/>
      <c r="F54" s="71"/>
      <c r="G54" s="71"/>
      <c r="H54" s="71"/>
      <c r="I54" s="13"/>
    </row>
    <row r="55" spans="1:9" x14ac:dyDescent="0.25">
      <c r="A55" s="85"/>
      <c r="B55" s="71"/>
      <c r="C55" s="83"/>
      <c r="D55" s="71"/>
      <c r="E55" s="71"/>
      <c r="F55" s="71"/>
      <c r="G55" s="71"/>
      <c r="H55" s="71"/>
      <c r="I55" s="13"/>
    </row>
    <row r="56" spans="1:9" x14ac:dyDescent="0.25">
      <c r="A56" s="328" t="s">
        <v>140</v>
      </c>
      <c r="B56" s="73" t="s">
        <v>48</v>
      </c>
      <c r="C56" s="83"/>
      <c r="D56" s="86" t="s">
        <v>48</v>
      </c>
      <c r="E56" s="328" t="s">
        <v>4</v>
      </c>
      <c r="F56" s="75" t="s">
        <v>47</v>
      </c>
      <c r="G56" s="76"/>
      <c r="H56" s="76"/>
      <c r="I56" s="75" t="s">
        <v>49</v>
      </c>
    </row>
    <row r="57" spans="1:9" x14ac:dyDescent="0.25">
      <c r="A57" s="329"/>
      <c r="B57" s="77" t="s">
        <v>5</v>
      </c>
      <c r="C57" s="83"/>
      <c r="D57" s="87" t="s">
        <v>6</v>
      </c>
      <c r="E57" s="329"/>
      <c r="F57" s="79" t="s">
        <v>50</v>
      </c>
      <c r="G57" s="74"/>
      <c r="H57" s="74"/>
      <c r="I57" s="79" t="s">
        <v>50</v>
      </c>
    </row>
    <row r="58" spans="1:9" x14ac:dyDescent="0.25">
      <c r="A58" s="80" t="s">
        <v>22</v>
      </c>
      <c r="B58" s="81" t="s">
        <v>11</v>
      </c>
      <c r="C58" s="83"/>
      <c r="D58" s="80" t="s">
        <v>11</v>
      </c>
      <c r="E58" s="82" t="s">
        <v>25</v>
      </c>
      <c r="F58" s="81" t="s">
        <v>11</v>
      </c>
      <c r="G58" s="78"/>
      <c r="H58" s="78"/>
      <c r="I58" s="81" t="s">
        <v>13</v>
      </c>
    </row>
    <row r="59" spans="1:9" x14ac:dyDescent="0.25">
      <c r="A59" s="149"/>
      <c r="B59" s="150"/>
      <c r="C59" s="142">
        <f t="shared" ref="C59:C78" si="1">IF(B59="",999999999999,B59)</f>
        <v>999999999999</v>
      </c>
      <c r="D59" s="145"/>
      <c r="E59" s="146"/>
      <c r="F59" s="145"/>
      <c r="G59" s="83"/>
      <c r="H59" s="83"/>
      <c r="I59" s="146"/>
    </row>
    <row r="60" spans="1:9" x14ac:dyDescent="0.25">
      <c r="A60" s="149"/>
      <c r="B60" s="150"/>
      <c r="C60" s="142">
        <f t="shared" si="1"/>
        <v>999999999999</v>
      </c>
      <c r="D60" s="145"/>
      <c r="E60" s="146"/>
      <c r="F60" s="145"/>
      <c r="G60" s="83"/>
      <c r="H60" s="83"/>
      <c r="I60" s="146"/>
    </row>
    <row r="61" spans="1:9" x14ac:dyDescent="0.25">
      <c r="A61" s="149"/>
      <c r="B61" s="150"/>
      <c r="C61" s="142">
        <f t="shared" si="1"/>
        <v>999999999999</v>
      </c>
      <c r="D61" s="145"/>
      <c r="E61" s="146"/>
      <c r="F61" s="145"/>
      <c r="G61" s="83"/>
      <c r="H61" s="83"/>
      <c r="I61" s="146"/>
    </row>
    <row r="62" spans="1:9" x14ac:dyDescent="0.25">
      <c r="A62" s="149"/>
      <c r="B62" s="150"/>
      <c r="C62" s="142">
        <f t="shared" si="1"/>
        <v>999999999999</v>
      </c>
      <c r="D62" s="145"/>
      <c r="E62" s="146"/>
      <c r="F62" s="145"/>
      <c r="G62" s="83"/>
      <c r="H62" s="83"/>
      <c r="I62" s="146"/>
    </row>
    <row r="63" spans="1:9" x14ac:dyDescent="0.25">
      <c r="A63" s="149"/>
      <c r="B63" s="150"/>
      <c r="C63" s="142">
        <f t="shared" si="1"/>
        <v>999999999999</v>
      </c>
      <c r="D63" s="145"/>
      <c r="E63" s="146"/>
      <c r="F63" s="145"/>
      <c r="G63" s="83"/>
      <c r="H63" s="83"/>
      <c r="I63" s="146"/>
    </row>
    <row r="64" spans="1:9" x14ac:dyDescent="0.25">
      <c r="A64" s="149"/>
      <c r="B64" s="150"/>
      <c r="C64" s="142">
        <f t="shared" si="1"/>
        <v>999999999999</v>
      </c>
      <c r="D64" s="145"/>
      <c r="E64" s="146"/>
      <c r="F64" s="145"/>
      <c r="G64" s="83"/>
      <c r="H64" s="83"/>
      <c r="I64" s="146"/>
    </row>
    <row r="65" spans="1:9" x14ac:dyDescent="0.25">
      <c r="A65" s="149"/>
      <c r="B65" s="150"/>
      <c r="C65" s="142">
        <f t="shared" si="1"/>
        <v>999999999999</v>
      </c>
      <c r="D65" s="145"/>
      <c r="E65" s="146"/>
      <c r="F65" s="145"/>
      <c r="G65" s="83"/>
      <c r="H65" s="83"/>
      <c r="I65" s="146"/>
    </row>
    <row r="66" spans="1:9" x14ac:dyDescent="0.25">
      <c r="A66" s="149"/>
      <c r="B66" s="150"/>
      <c r="C66" s="142">
        <f t="shared" si="1"/>
        <v>999999999999</v>
      </c>
      <c r="D66" s="145"/>
      <c r="E66" s="146"/>
      <c r="F66" s="145"/>
      <c r="G66" s="83"/>
      <c r="H66" s="83"/>
      <c r="I66" s="146"/>
    </row>
    <row r="67" spans="1:9" x14ac:dyDescent="0.25">
      <c r="A67" s="149"/>
      <c r="B67" s="150"/>
      <c r="C67" s="142">
        <f t="shared" si="1"/>
        <v>999999999999</v>
      </c>
      <c r="D67" s="145"/>
      <c r="E67" s="146"/>
      <c r="F67" s="145"/>
      <c r="G67" s="83"/>
      <c r="H67" s="83"/>
      <c r="I67" s="146"/>
    </row>
    <row r="68" spans="1:9" x14ac:dyDescent="0.25">
      <c r="A68" s="149"/>
      <c r="B68" s="150"/>
      <c r="C68" s="142">
        <f t="shared" si="1"/>
        <v>999999999999</v>
      </c>
      <c r="D68" s="145"/>
      <c r="E68" s="146"/>
      <c r="F68" s="145"/>
      <c r="G68" s="83"/>
      <c r="H68" s="83"/>
      <c r="I68" s="146"/>
    </row>
    <row r="69" spans="1:9" x14ac:dyDescent="0.25">
      <c r="A69" s="149"/>
      <c r="B69" s="150"/>
      <c r="C69" s="142">
        <f t="shared" si="1"/>
        <v>999999999999</v>
      </c>
      <c r="D69" s="145"/>
      <c r="E69" s="146"/>
      <c r="F69" s="145"/>
      <c r="G69" s="83"/>
      <c r="H69" s="83"/>
      <c r="I69" s="146"/>
    </row>
    <row r="70" spans="1:9" x14ac:dyDescent="0.25">
      <c r="A70" s="149"/>
      <c r="B70" s="150"/>
      <c r="C70" s="142">
        <f t="shared" si="1"/>
        <v>999999999999</v>
      </c>
      <c r="D70" s="145"/>
      <c r="E70" s="146"/>
      <c r="F70" s="145"/>
      <c r="G70" s="83"/>
      <c r="H70" s="83"/>
      <c r="I70" s="146"/>
    </row>
    <row r="71" spans="1:9" x14ac:dyDescent="0.25">
      <c r="A71" s="149"/>
      <c r="B71" s="150"/>
      <c r="C71" s="142">
        <f t="shared" si="1"/>
        <v>999999999999</v>
      </c>
      <c r="D71" s="145"/>
      <c r="E71" s="146"/>
      <c r="F71" s="145"/>
      <c r="G71" s="83"/>
      <c r="H71" s="83"/>
      <c r="I71" s="146"/>
    </row>
    <row r="72" spans="1:9" x14ac:dyDescent="0.25">
      <c r="A72" s="149"/>
      <c r="B72" s="150"/>
      <c r="C72" s="142">
        <f t="shared" si="1"/>
        <v>999999999999</v>
      </c>
      <c r="D72" s="145"/>
      <c r="E72" s="146"/>
      <c r="F72" s="145"/>
      <c r="G72" s="83"/>
      <c r="H72" s="83"/>
      <c r="I72" s="146"/>
    </row>
    <row r="73" spans="1:9" x14ac:dyDescent="0.25">
      <c r="A73" s="149"/>
      <c r="B73" s="150"/>
      <c r="C73" s="142">
        <f t="shared" si="1"/>
        <v>999999999999</v>
      </c>
      <c r="D73" s="145"/>
      <c r="E73" s="146"/>
      <c r="F73" s="145"/>
      <c r="G73" s="83"/>
      <c r="H73" s="83"/>
      <c r="I73" s="146"/>
    </row>
    <row r="74" spans="1:9" x14ac:dyDescent="0.25">
      <c r="A74" s="149"/>
      <c r="B74" s="150"/>
      <c r="C74" s="142">
        <f t="shared" si="1"/>
        <v>999999999999</v>
      </c>
      <c r="D74" s="145"/>
      <c r="E74" s="146"/>
      <c r="F74" s="145"/>
      <c r="G74" s="83"/>
      <c r="H74" s="83"/>
      <c r="I74" s="146"/>
    </row>
    <row r="75" spans="1:9" x14ac:dyDescent="0.25">
      <c r="A75" s="149"/>
      <c r="B75" s="150"/>
      <c r="C75" s="142">
        <f t="shared" si="1"/>
        <v>999999999999</v>
      </c>
      <c r="D75" s="145"/>
      <c r="E75" s="146"/>
      <c r="F75" s="145"/>
      <c r="G75" s="83"/>
      <c r="H75" s="83"/>
      <c r="I75" s="146"/>
    </row>
    <row r="76" spans="1:9" x14ac:dyDescent="0.25">
      <c r="A76" s="149"/>
      <c r="B76" s="150"/>
      <c r="C76" s="142">
        <f t="shared" si="1"/>
        <v>999999999999</v>
      </c>
      <c r="D76" s="145"/>
      <c r="E76" s="146"/>
      <c r="F76" s="145"/>
      <c r="G76" s="83"/>
      <c r="H76" s="83"/>
      <c r="I76" s="146"/>
    </row>
    <row r="77" spans="1:9" x14ac:dyDescent="0.25">
      <c r="A77" s="149"/>
      <c r="B77" s="150"/>
      <c r="C77" s="142">
        <f t="shared" si="1"/>
        <v>999999999999</v>
      </c>
      <c r="D77" s="145"/>
      <c r="E77" s="146"/>
      <c r="F77" s="145"/>
      <c r="G77" s="83"/>
      <c r="H77" s="83"/>
      <c r="I77" s="146"/>
    </row>
    <row r="78" spans="1:9" x14ac:dyDescent="0.25">
      <c r="A78" s="162" t="s">
        <v>130</v>
      </c>
      <c r="B78" s="151"/>
      <c r="C78" s="142">
        <f t="shared" si="1"/>
        <v>999999999999</v>
      </c>
      <c r="D78" s="146"/>
      <c r="E78" s="146"/>
      <c r="F78" s="146"/>
      <c r="G78" s="83"/>
      <c r="H78" s="83"/>
      <c r="I78" s="146"/>
    </row>
    <row r="79" spans="1:9" x14ac:dyDescent="0.25">
      <c r="A79" s="88"/>
      <c r="B79" s="83"/>
      <c r="C79" s="83"/>
      <c r="D79" s="83"/>
      <c r="E79" s="83"/>
      <c r="F79" s="83"/>
      <c r="G79" s="83"/>
      <c r="H79" s="83"/>
      <c r="I79" s="83"/>
    </row>
    <row r="80" spans="1:9" s="68" customFormat="1" x14ac:dyDescent="0.25">
      <c r="A80" s="88"/>
      <c r="B80" s="83"/>
      <c r="C80" s="83"/>
      <c r="D80" s="83"/>
      <c r="E80" s="83"/>
      <c r="F80" s="83"/>
      <c r="G80" s="83"/>
      <c r="H80" s="83"/>
      <c r="I80" s="83"/>
    </row>
    <row r="81" spans="1:41" x14ac:dyDescent="0.25">
      <c r="A81" s="72" t="s">
        <v>51</v>
      </c>
      <c r="B81" s="71"/>
      <c r="C81" s="71"/>
      <c r="D81" s="71"/>
      <c r="E81" s="71"/>
      <c r="F81" s="71"/>
      <c r="G81" s="71"/>
      <c r="H81" s="71"/>
      <c r="I81" s="13"/>
    </row>
    <row r="82" spans="1:41" s="92" customFormat="1" ht="11.25" x14ac:dyDescent="0.2">
      <c r="A82" s="85" t="s">
        <v>52</v>
      </c>
      <c r="B82" s="89"/>
      <c r="C82" s="89"/>
      <c r="D82" s="89"/>
      <c r="E82" s="89"/>
      <c r="F82" s="89"/>
      <c r="G82" s="89"/>
      <c r="H82" s="89"/>
      <c r="I82" s="90"/>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row>
    <row r="83" spans="1:41" x14ac:dyDescent="0.25">
      <c r="A83" s="72"/>
      <c r="B83" s="71"/>
      <c r="C83" s="71"/>
      <c r="D83" s="71"/>
      <c r="E83" s="71"/>
      <c r="F83" s="71"/>
      <c r="G83" s="71"/>
      <c r="H83" s="71"/>
      <c r="I83" s="13"/>
    </row>
    <row r="84" spans="1:41" s="96" customFormat="1" x14ac:dyDescent="0.25">
      <c r="A84" s="93" t="s">
        <v>53</v>
      </c>
      <c r="B84" s="94" t="s">
        <v>53</v>
      </c>
      <c r="C84" s="95"/>
      <c r="D84" s="94" t="s">
        <v>54</v>
      </c>
      <c r="E84" s="94" t="s">
        <v>54</v>
      </c>
      <c r="F84" s="75" t="s">
        <v>55</v>
      </c>
      <c r="G84" s="76"/>
      <c r="H84" s="76"/>
      <c r="I84" s="75" t="s">
        <v>55</v>
      </c>
    </row>
    <row r="85" spans="1:41" s="96" customFormat="1" x14ac:dyDescent="0.25">
      <c r="A85" s="97"/>
      <c r="B85" s="98" t="s">
        <v>56</v>
      </c>
      <c r="C85" s="95"/>
      <c r="D85" s="98"/>
      <c r="E85" s="98" t="s">
        <v>56</v>
      </c>
      <c r="F85" s="98" t="s">
        <v>57</v>
      </c>
      <c r="G85" s="95"/>
      <c r="H85" s="95"/>
      <c r="I85" s="98" t="s">
        <v>58</v>
      </c>
    </row>
    <row r="86" spans="1:41" s="96" customFormat="1" x14ac:dyDescent="0.25">
      <c r="A86" s="99" t="s">
        <v>7</v>
      </c>
      <c r="B86" s="100" t="s">
        <v>59</v>
      </c>
      <c r="C86" s="95"/>
      <c r="D86" s="100"/>
      <c r="E86" s="100" t="s">
        <v>59</v>
      </c>
      <c r="F86" s="100" t="s">
        <v>8</v>
      </c>
      <c r="G86" s="95"/>
      <c r="H86" s="95"/>
      <c r="I86" s="100" t="s">
        <v>8</v>
      </c>
    </row>
    <row r="87" spans="1:41" s="68" customFormat="1" x14ac:dyDescent="0.25">
      <c r="A87" s="152"/>
      <c r="B87" s="153" t="s">
        <v>1</v>
      </c>
      <c r="C87" s="154"/>
      <c r="D87" s="155"/>
      <c r="E87" s="153" t="s">
        <v>1</v>
      </c>
      <c r="F87" s="144"/>
      <c r="G87" s="102"/>
      <c r="H87" s="102"/>
      <c r="I87" s="140"/>
    </row>
    <row r="88" spans="1:41" s="96" customFormat="1" x14ac:dyDescent="0.25">
      <c r="A88" s="94" t="s">
        <v>60</v>
      </c>
      <c r="B88" s="94" t="s">
        <v>60</v>
      </c>
      <c r="C88" s="95"/>
      <c r="D88" s="94" t="s">
        <v>61</v>
      </c>
      <c r="E88" s="94" t="s">
        <v>61</v>
      </c>
      <c r="F88" s="103" t="s">
        <v>62</v>
      </c>
      <c r="G88" s="76"/>
      <c r="H88" s="76"/>
      <c r="I88" s="103" t="s">
        <v>63</v>
      </c>
    </row>
    <row r="89" spans="1:41" s="96" customFormat="1" x14ac:dyDescent="0.25">
      <c r="A89" s="98"/>
      <c r="B89" s="98" t="s">
        <v>56</v>
      </c>
      <c r="C89" s="95"/>
      <c r="D89" s="98"/>
      <c r="E89" s="98" t="s">
        <v>56</v>
      </c>
      <c r="F89" s="98" t="s">
        <v>57</v>
      </c>
      <c r="G89" s="95"/>
      <c r="H89" s="95"/>
      <c r="I89" s="98" t="s">
        <v>58</v>
      </c>
    </row>
    <row r="90" spans="1:41" s="96" customFormat="1" x14ac:dyDescent="0.25">
      <c r="A90" s="100" t="s">
        <v>11</v>
      </c>
      <c r="B90" s="100" t="s">
        <v>59</v>
      </c>
      <c r="C90" s="95"/>
      <c r="D90" s="100"/>
      <c r="E90" s="100" t="s">
        <v>59</v>
      </c>
      <c r="F90" s="100" t="s">
        <v>13</v>
      </c>
      <c r="G90" s="95"/>
      <c r="H90" s="95"/>
      <c r="I90" s="100" t="s">
        <v>13</v>
      </c>
    </row>
    <row r="91" spans="1:41" s="68" customFormat="1" x14ac:dyDescent="0.25">
      <c r="A91" s="156"/>
      <c r="B91" s="153" t="s">
        <v>1</v>
      </c>
      <c r="C91" s="154"/>
      <c r="D91" s="155"/>
      <c r="E91" s="153" t="s">
        <v>1</v>
      </c>
      <c r="F91" s="144"/>
      <c r="G91" s="102"/>
      <c r="H91" s="102"/>
      <c r="I91" s="144"/>
    </row>
    <row r="92" spans="1:41" s="68" customFormat="1" x14ac:dyDescent="0.25">
      <c r="A92" s="104"/>
      <c r="B92" s="101"/>
      <c r="C92" s="101"/>
      <c r="D92" s="104"/>
      <c r="E92" s="104"/>
      <c r="F92" s="102"/>
      <c r="G92" s="102"/>
      <c r="H92" s="102"/>
      <c r="I92" s="102"/>
    </row>
    <row r="93" spans="1:41" s="68" customFormat="1" x14ac:dyDescent="0.25">
      <c r="A93" s="104"/>
      <c r="B93" s="101"/>
      <c r="C93" s="101"/>
      <c r="D93" s="104"/>
      <c r="E93" s="104"/>
      <c r="F93" s="102"/>
      <c r="G93" s="102"/>
      <c r="H93" s="102"/>
      <c r="I93" s="102"/>
    </row>
    <row r="94" spans="1:41" s="68" customFormat="1" x14ac:dyDescent="0.25">
      <c r="A94" s="72" t="s">
        <v>127</v>
      </c>
      <c r="B94" s="71"/>
      <c r="C94" s="71"/>
      <c r="D94" s="71"/>
      <c r="E94" s="71"/>
      <c r="F94" s="71"/>
      <c r="G94" s="71"/>
      <c r="H94" s="71"/>
      <c r="I94" s="13"/>
    </row>
    <row r="95" spans="1:41" s="68" customFormat="1" x14ac:dyDescent="0.25">
      <c r="A95" s="72"/>
      <c r="B95" s="71"/>
      <c r="C95" s="71"/>
      <c r="D95" s="71"/>
      <c r="E95" s="71"/>
      <c r="F95" s="71"/>
      <c r="G95" s="71"/>
      <c r="H95" s="71"/>
      <c r="I95" s="13"/>
    </row>
    <row r="96" spans="1:41" s="107" customFormat="1" ht="32.25" customHeight="1" x14ac:dyDescent="0.25">
      <c r="A96" s="328" t="s">
        <v>42</v>
      </c>
      <c r="B96" s="75" t="s">
        <v>64</v>
      </c>
      <c r="C96" s="76"/>
      <c r="D96" s="105" t="s">
        <v>14</v>
      </c>
      <c r="E96" s="287" t="s">
        <v>15</v>
      </c>
      <c r="F96" s="287" t="s">
        <v>16</v>
      </c>
      <c r="G96" s="78"/>
      <c r="H96" s="78"/>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1:41" s="107" customFormat="1" x14ac:dyDescent="0.25">
      <c r="A97" s="329"/>
      <c r="B97" s="108" t="s">
        <v>65</v>
      </c>
      <c r="C97" s="109"/>
      <c r="D97" s="110"/>
      <c r="E97" s="288"/>
      <c r="F97" s="288"/>
      <c r="G97" s="78"/>
      <c r="H97" s="78"/>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1:41" s="107" customFormat="1" x14ac:dyDescent="0.25">
      <c r="A98" s="80" t="s">
        <v>22</v>
      </c>
      <c r="B98" s="81" t="s">
        <v>7</v>
      </c>
      <c r="C98" s="111"/>
      <c r="D98" s="81"/>
      <c r="E98" s="81" t="s">
        <v>12</v>
      </c>
      <c r="F98" s="81" t="s">
        <v>12</v>
      </c>
      <c r="G98" s="78"/>
      <c r="H98" s="78"/>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row>
    <row r="99" spans="1:41" x14ac:dyDescent="0.25">
      <c r="A99" s="293"/>
      <c r="B99" s="294"/>
      <c r="C99" s="295"/>
      <c r="D99" s="294"/>
      <c r="E99" s="296">
        <f>E11*D99</f>
        <v>0</v>
      </c>
      <c r="F99" s="296">
        <f>(B99-D99*F11)*I11/100</f>
        <v>0</v>
      </c>
      <c r="G99" s="139"/>
      <c r="H99" s="139"/>
      <c r="AO99" s="70"/>
    </row>
    <row r="100" spans="1:41" x14ac:dyDescent="0.25">
      <c r="A100" s="297"/>
      <c r="B100" s="294"/>
      <c r="C100" s="295"/>
      <c r="D100" s="294"/>
      <c r="E100" s="296">
        <f t="shared" ref="E100:E108" si="2">E12*D100</f>
        <v>0</v>
      </c>
      <c r="F100" s="296">
        <f t="shared" ref="F100:F108" si="3">(B100-D100*F12)*I12/100</f>
        <v>0</v>
      </c>
      <c r="G100" s="139"/>
      <c r="H100" s="139"/>
      <c r="AO100" s="70"/>
    </row>
    <row r="101" spans="1:41" x14ac:dyDescent="0.25">
      <c r="A101" s="297"/>
      <c r="B101" s="294"/>
      <c r="C101" s="295"/>
      <c r="D101" s="294"/>
      <c r="E101" s="296">
        <f t="shared" si="2"/>
        <v>0</v>
      </c>
      <c r="F101" s="296">
        <f t="shared" si="3"/>
        <v>0</v>
      </c>
      <c r="G101" s="139"/>
      <c r="H101" s="139"/>
      <c r="AO101" s="70"/>
    </row>
    <row r="102" spans="1:41" x14ac:dyDescent="0.25">
      <c r="A102" s="297"/>
      <c r="B102" s="294"/>
      <c r="C102" s="295"/>
      <c r="D102" s="294"/>
      <c r="E102" s="296">
        <f t="shared" si="2"/>
        <v>0</v>
      </c>
      <c r="F102" s="296">
        <f t="shared" si="3"/>
        <v>0</v>
      </c>
      <c r="G102" s="139"/>
      <c r="H102" s="139"/>
      <c r="AO102" s="70"/>
    </row>
    <row r="103" spans="1:41" x14ac:dyDescent="0.25">
      <c r="A103" s="297"/>
      <c r="B103" s="294"/>
      <c r="C103" s="295"/>
      <c r="D103" s="294"/>
      <c r="E103" s="296">
        <f t="shared" si="2"/>
        <v>0</v>
      </c>
      <c r="F103" s="296">
        <f t="shared" si="3"/>
        <v>0</v>
      </c>
      <c r="G103" s="139"/>
      <c r="H103" s="139"/>
      <c r="AO103" s="70"/>
    </row>
    <row r="104" spans="1:41" x14ac:dyDescent="0.25">
      <c r="A104" s="297"/>
      <c r="B104" s="294"/>
      <c r="C104" s="295"/>
      <c r="D104" s="294"/>
      <c r="E104" s="296">
        <f t="shared" si="2"/>
        <v>0</v>
      </c>
      <c r="F104" s="296">
        <f t="shared" si="3"/>
        <v>0</v>
      </c>
      <c r="G104" s="139"/>
      <c r="H104" s="139"/>
      <c r="AO104" s="70"/>
    </row>
    <row r="105" spans="1:41" x14ac:dyDescent="0.25">
      <c r="A105" s="297"/>
      <c r="B105" s="294"/>
      <c r="C105" s="295"/>
      <c r="D105" s="294"/>
      <c r="E105" s="296">
        <f t="shared" si="2"/>
        <v>0</v>
      </c>
      <c r="F105" s="296">
        <f t="shared" si="3"/>
        <v>0</v>
      </c>
      <c r="G105" s="139"/>
      <c r="H105" s="139"/>
      <c r="AO105" s="70"/>
    </row>
    <row r="106" spans="1:41" x14ac:dyDescent="0.25">
      <c r="A106" s="297"/>
      <c r="B106" s="294"/>
      <c r="C106" s="295"/>
      <c r="D106" s="294"/>
      <c r="E106" s="296">
        <f t="shared" si="2"/>
        <v>0</v>
      </c>
      <c r="F106" s="296">
        <f t="shared" si="3"/>
        <v>0</v>
      </c>
      <c r="G106" s="139"/>
      <c r="H106" s="139"/>
      <c r="AO106" s="70"/>
    </row>
    <row r="107" spans="1:41" x14ac:dyDescent="0.25">
      <c r="A107" s="297"/>
      <c r="B107" s="294"/>
      <c r="C107" s="295"/>
      <c r="D107" s="294"/>
      <c r="E107" s="296">
        <f t="shared" si="2"/>
        <v>0</v>
      </c>
      <c r="F107" s="296">
        <f t="shared" si="3"/>
        <v>0</v>
      </c>
      <c r="G107" s="139"/>
      <c r="H107" s="139"/>
      <c r="AO107" s="70"/>
    </row>
    <row r="108" spans="1:41" x14ac:dyDescent="0.25">
      <c r="A108" s="297" t="s">
        <v>9</v>
      </c>
      <c r="B108" s="294"/>
      <c r="C108" s="295"/>
      <c r="D108" s="294"/>
      <c r="E108" s="296">
        <f t="shared" si="2"/>
        <v>0</v>
      </c>
      <c r="F108" s="296">
        <f t="shared" si="3"/>
        <v>0</v>
      </c>
      <c r="G108" s="139"/>
      <c r="H108" s="139"/>
      <c r="AO108" s="70"/>
    </row>
    <row r="109" spans="1:41" s="119" customFormat="1" x14ac:dyDescent="0.25">
      <c r="A109" s="114" t="s">
        <v>17</v>
      </c>
      <c r="B109" s="115">
        <f>SUM(B99:B108)</f>
        <v>0</v>
      </c>
      <c r="C109" s="116"/>
      <c r="D109" s="115">
        <f>SUM(D99:D108)</f>
        <v>0</v>
      </c>
      <c r="E109" s="115">
        <f>SUM(E99:E108)</f>
        <v>0</v>
      </c>
      <c r="F109" s="115">
        <f>SUM(F99:F108)</f>
        <v>0</v>
      </c>
      <c r="G109" s="117"/>
      <c r="H109" s="117"/>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row>
    <row r="110" spans="1:41" s="119" customFormat="1" x14ac:dyDescent="0.25">
      <c r="A110" s="114" t="s">
        <v>18</v>
      </c>
      <c r="B110" s="120"/>
      <c r="C110" s="121"/>
      <c r="D110" s="120"/>
      <c r="E110" s="122"/>
      <c r="F110" s="115">
        <f>E109+F109</f>
        <v>0</v>
      </c>
      <c r="G110" s="117"/>
      <c r="H110" s="117"/>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row>
    <row r="111" spans="1:41" s="119" customFormat="1" x14ac:dyDescent="0.25">
      <c r="A111" s="123"/>
      <c r="B111" s="124"/>
      <c r="C111" s="125"/>
      <c r="D111" s="124"/>
      <c r="E111" s="126"/>
      <c r="F111" s="117"/>
      <c r="G111" s="117"/>
      <c r="H111" s="117"/>
      <c r="I111" s="126"/>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row>
    <row r="112" spans="1:41" s="119" customFormat="1" x14ac:dyDescent="0.25">
      <c r="A112" s="123"/>
      <c r="B112" s="124"/>
      <c r="C112" s="125"/>
      <c r="D112" s="124"/>
      <c r="E112" s="126"/>
      <c r="F112" s="127"/>
      <c r="G112" s="117"/>
      <c r="H112" s="117"/>
      <c r="I112" s="126"/>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row>
    <row r="113" spans="1:42" s="68" customFormat="1" x14ac:dyDescent="0.25">
      <c r="A113" s="72" t="s">
        <v>128</v>
      </c>
      <c r="B113" s="71"/>
      <c r="C113" s="128"/>
      <c r="D113" s="71"/>
      <c r="E113" s="71"/>
      <c r="F113" s="71"/>
      <c r="G113" s="71"/>
      <c r="H113" s="71"/>
      <c r="I113" s="69"/>
    </row>
    <row r="114" spans="1:42" s="68" customFormat="1" x14ac:dyDescent="0.25">
      <c r="A114" s="72"/>
      <c r="B114" s="71"/>
      <c r="C114" s="128"/>
      <c r="D114" s="71"/>
      <c r="E114" s="71"/>
      <c r="F114" s="71"/>
      <c r="G114" s="71"/>
      <c r="H114" s="71"/>
      <c r="I114" s="69"/>
    </row>
    <row r="115" spans="1:42" ht="15" customHeight="1" x14ac:dyDescent="0.25">
      <c r="A115" s="328" t="s">
        <v>140</v>
      </c>
      <c r="B115" s="328" t="s">
        <v>66</v>
      </c>
      <c r="C115" s="129"/>
      <c r="D115" s="326" t="s">
        <v>3</v>
      </c>
      <c r="E115" s="326" t="str">
        <f>IF(Allgemeines!$B$17="Kalenderjahr","Jahreshöchstleistung",CONCATENATE("Jahreshöchstleistung 10/",Allgemeines!$B$14-1," bis 09/",Allgemeines!$C$14))</f>
        <v>Jahreshöchstleistung</v>
      </c>
      <c r="F115" s="326" t="str">
        <f>IF(Allgemeines!$B$17="Kalenderjahr","Angabe entfällt",CONCATENATE("Jahreshöchstleistung 10/",Allgemeines!$B$14," bis 09/",Allgemeines!$B$14+1))</f>
        <v>Angabe entfällt</v>
      </c>
      <c r="G115" s="326" t="s">
        <v>19</v>
      </c>
      <c r="H115" s="326" t="s">
        <v>67</v>
      </c>
      <c r="I115" s="326" t="s">
        <v>68</v>
      </c>
      <c r="J115" s="326" t="s">
        <v>20</v>
      </c>
      <c r="K115" s="326" t="s">
        <v>92</v>
      </c>
      <c r="L115" s="326" t="s">
        <v>91</v>
      </c>
      <c r="M115" s="326" t="s">
        <v>89</v>
      </c>
      <c r="N115" s="326" t="s">
        <v>90</v>
      </c>
      <c r="AP115" s="68"/>
    </row>
    <row r="116" spans="1:42" ht="15" customHeight="1" x14ac:dyDescent="0.25">
      <c r="A116" s="329"/>
      <c r="B116" s="329"/>
      <c r="C116" s="129"/>
      <c r="D116" s="327"/>
      <c r="E116" s="327"/>
      <c r="F116" s="327"/>
      <c r="G116" s="327"/>
      <c r="H116" s="327"/>
      <c r="I116" s="327"/>
      <c r="J116" s="327"/>
      <c r="K116" s="327"/>
      <c r="L116" s="327"/>
      <c r="M116" s="327"/>
      <c r="N116" s="327"/>
      <c r="AP116" s="68"/>
    </row>
    <row r="117" spans="1:42" x14ac:dyDescent="0.25">
      <c r="A117" s="80" t="s">
        <v>22</v>
      </c>
      <c r="B117" s="81" t="s">
        <v>22</v>
      </c>
      <c r="C117" s="111"/>
      <c r="D117" s="288" t="s">
        <v>7</v>
      </c>
      <c r="E117" s="288" t="s">
        <v>11</v>
      </c>
      <c r="F117" s="288" t="s">
        <v>11</v>
      </c>
      <c r="G117" s="81" t="s">
        <v>12</v>
      </c>
      <c r="H117" s="81" t="s">
        <v>12</v>
      </c>
      <c r="I117" s="81" t="s">
        <v>12</v>
      </c>
      <c r="J117" s="81" t="s">
        <v>12</v>
      </c>
      <c r="K117" s="81" t="s">
        <v>12</v>
      </c>
      <c r="L117" s="81" t="s">
        <v>12</v>
      </c>
      <c r="M117" s="81" t="s">
        <v>12</v>
      </c>
      <c r="N117" s="81" t="s">
        <v>12</v>
      </c>
      <c r="AP117" s="68"/>
    </row>
    <row r="118" spans="1:42" x14ac:dyDescent="0.25">
      <c r="A118" s="293"/>
      <c r="B118" s="293"/>
      <c r="C118" s="298"/>
      <c r="D118" s="294"/>
      <c r="E118" s="294"/>
      <c r="F118" s="294"/>
      <c r="G118" s="299">
        <f>IF(Allgemeines!$B$16="Ja",'Netzentgelte i.e.S. (Plan)'!H118,'Netzentgelte i.e.S. (Plan)'!I118)</f>
        <v>0</v>
      </c>
      <c r="H118" s="299">
        <f t="shared" ref="H118:H137" si="4">IF(D118=0,0,D118*($F$87+($I$87/(1+(D118/$A$87)^$D$87)))/100)</f>
        <v>0</v>
      </c>
      <c r="I118" s="299">
        <f t="shared" ref="I118:I137" si="5">IF(D118&gt;=$C$50,(D118-$F$50)*$I$50/100+$E$50,IF(D118&gt;=$C$49,(D118-$F$49)*$I$49/100+$E$49,IF(D118&gt;=$C$48,(D118-$F$48)*$I$48/100+$E$48,IF(D118&gt;=$C$47,(D118-$F$47)*$I$47/100+$E$47,IF(D118&gt;=$C$46,(D118-$F$46)*$I$46/100+$E$46,IF(D118&gt;=$C$45,(D118-$F$45)*$I$45/100+$E$45,IF(D118&gt;=$C$44,(D118-$F$44)*$I$44/100+$E$44,IF(D118&gt;=$C$43,(D118-$F$43)*$I$43/100+$E$43,IF(D118&gt;=$C$42,(D118-$F$42)*$I$42/100+$E$42,IF(D118&gt;=$C$41,(D118-$F$41)*$I$41/100+$E$41,IF(D118&gt;=$C$40,(D118-$F$40)*$I$40/100+$E$40,IF(D118&gt;=$C$39,(D118-$F$39)*$I$39/100+$E$39,IF(D118&gt;=$C$38,(D118-$F$38)*$I$38/100+$E$38,IF(D118&gt;=$C$37,(D118-$F$37)*$I$37/100+$E$37,IF(D118&gt;=$C$36,(D118-$F$36)*$I$36/100+$E$36,IF(D118&gt;=$C$35,(D118-$F$35)*$I$35/100+$E$35,IF(D118&gt;=$C$34,(D118-$F$34)*$I$34/100+$E$34,IF(D118&gt;=$C$33,(D118-$F$33)*$I$33/100+$E$33,IF(D118&gt;=$C$32,(D118-$F$32)*$I$32/100+$E$32,IF(D118&gt;=$C$31,(D118-$F$31)*$I$31/100+$E$31,0))))))))))))))))))))</f>
        <v>0</v>
      </c>
      <c r="J118" s="299">
        <f>IF(Allgemeines!$B$16="Ja",(IF(Allgemeines!$B$17="Kalenderjahr",'Netzentgelte i.e.S. (Plan)'!K118,'Netzentgelte i.e.S. (Plan)'!K118*9/12+'Netzentgelte i.e.S. (Plan)'!M118*3/12)),(IF(Allgemeines!$B$17="Kalenderjahr",'Netzentgelte i.e.S. (Plan)'!L118,'Netzentgelte i.e.S. (Plan)'!L118*9/12+'Netzentgelte i.e.S. (Plan)'!N118*3/12)))</f>
        <v>0</v>
      </c>
      <c r="K118" s="299">
        <f>IF(E118=0,0,E118*($F$91+($I$91/(1+(E118/$A$91)^$D$91))))</f>
        <v>0</v>
      </c>
      <c r="L118" s="299">
        <f>IF(E118&gt;=$C$78,(E118-$F$78)*$I$78+$E$78,IF(E118&gt;=$C$77,(E118-$F$77)*$I$77+$E$77,IF(E118&gt;=$C$76,(E118-$F$76)*$I$76+$E$76,IF(E118&gt;=$C$75,(E118-$F$75)*$I$75+$E$75,IF(E118&gt;=$C$74,(E118-$F$74)*$I$74+$E$74,IF(E118&gt;=$C$73,(E118-$F$73)*$I$73+$E$73,IF(E118&gt;=$C$72,(E118-$F$72)*$I$72+$E$72,IF(E118&gt;=$C$71,(E118-$F$71)*$I$71+$E$71,IF(E118&gt;=$C$70,(E118-$F$70)*$I$70+$E$70,IF(E118&gt;=$C$69,(E118-$F$69)*$I$69+$E$69,IF(E118&gt;=$C$68,(E118-$F$68)*$I$68+$E$68,IF(E118&gt;=$C$67,(E118-$F$67)*$I$67+$E$67,IF(E118&gt;=$C$66,(E118-$F$66)*$I$66+$E$66,IF(E118&gt;=$C$65,(E118-$F$65)*$I$65+$E$65,IF(E118&gt;=$C$64,(E118-$F$64)*$I$64+$E$64,IF(E118&gt;=$C$63,(E118-$F$63)*$I$63+$E$63,IF(E118&gt;=$C$62,(E118-$F$62)*$I$62+$E$62,IF(E118&gt;=$C$61,(E118-$F$61)*$I$61+$E$61,IF(E118&gt;=$C$60,(E118-$F$60)*$I$60+$E$60,IF(E118&gt;=$C$59,(E118-$F$59)*$I$59+$E$59,0))))))))))))))))))))</f>
        <v>0</v>
      </c>
      <c r="M118" s="299">
        <f>IF(F118=0,0,F118*($F$91+($I$91/(1+(F118/$A$91)^$D$91))))</f>
        <v>0</v>
      </c>
      <c r="N118" s="299">
        <f>IF(F118&gt;=$C$78,(F118-$F$78)*$I$78+$E$78,IF(F118&gt;=$C$77,(F118-$F$77)*$I$77+$E$77,IF(F118&gt;=$C$76,(F118-$F$76)*$I$76+$E$76,IF(F118&gt;=$C$75,(F118-$F$75)*$I$75+$E$75,IF(F118&gt;=$C$74,(F118-$F$74)*$I$74+$E$74,IF(F118&gt;=$C$73,(F118-$F$73)*$I$73+$E$73,IF(F118&gt;=$C$72,(F118-$F$72)*$I$72+$E$72,IF(F118&gt;=$C$71,(F118-$F$71)*$I$71+$E$71,IF(F118&gt;=$C$70,(F118-$F$70)*$I$70+$E$70,IF(F118&gt;=$C$69,(F118-$F$69)*$I$69+$E$69,IF(F118&gt;=$C$68,(F118-$F$68)*$I$68+$E$68,IF(F118&gt;=$C$67,(F118-$F$67)*$I$67+$E$67,IF(F118&gt;=$C$66,(F118-$F$66)*$I$66+$E$66,IF(F118&gt;=$C$65,(F118-$F$65)*$I$65+$E$65,IF(F118&gt;=$C$64,(F118-$F$64)*$I$64+$E$64,IF(F118&gt;=$C$63,(F118-$F$63)*$I$63+$E$63,IF(F118&gt;=$C$62,(F118-$F$62)*$I$62+$E$62,IF(F118&gt;=$C$61,(F118-$F$61)*$I$61+$E$61,IF(F118&gt;=$C$60,(F118-$F$60)*$I$60+$E$60,IF(F118&gt;=$C$59,(F118-$F$59)*$I$59+$E$59,0))))))))))))))))))))</f>
        <v>0</v>
      </c>
      <c r="AP118" s="68"/>
    </row>
    <row r="119" spans="1:42" x14ac:dyDescent="0.25">
      <c r="A119" s="297"/>
      <c r="B119" s="297"/>
      <c r="C119" s="298"/>
      <c r="D119" s="294"/>
      <c r="E119" s="300"/>
      <c r="F119" s="300"/>
      <c r="G119" s="299">
        <f>IF(Allgemeines!$B$16="Ja",'Netzentgelte i.e.S. (Plan)'!H119,'Netzentgelte i.e.S. (Plan)'!I119)</f>
        <v>0</v>
      </c>
      <c r="H119" s="299">
        <f t="shared" si="4"/>
        <v>0</v>
      </c>
      <c r="I119" s="299">
        <f t="shared" si="5"/>
        <v>0</v>
      </c>
      <c r="J119" s="299">
        <f>IF(Allgemeines!$B$16="Ja",(IF(Allgemeines!$B$17="Kalenderjahr",'Netzentgelte i.e.S. (Plan)'!K119,'Netzentgelte i.e.S. (Plan)'!K119*9/12+'Netzentgelte i.e.S. (Plan)'!M119*3/12)),(IF(Allgemeines!$B$17="Kalenderjahr",'Netzentgelte i.e.S. (Plan)'!L119,'Netzentgelte i.e.S. (Plan)'!L119*9/12+'Netzentgelte i.e.S. (Plan)'!N119*3/12)))</f>
        <v>0</v>
      </c>
      <c r="K119" s="299">
        <f t="shared" ref="K119:K137" si="6">IF(E119=0,0,E119*($F$91+($I$91/(1+(E119/$A$91)^$D$91))))</f>
        <v>0</v>
      </c>
      <c r="L119" s="299">
        <f t="shared" ref="L119:L137" si="7">IF(E119&gt;=$C$78,(E119-$F$78)*$I$78+$E$78,IF(E119&gt;=$C$77,(E119-$F$77)*$I$77+$E$77,IF(E119&gt;=$C$76,(E119-$F$76)*$I$76+$E$76,IF(E119&gt;=$C$75,(E119-$F$75)*$I$75+$E$75,IF(E119&gt;=$C$74,(E119-$F$74)*$I$74+$E$74,IF(E119&gt;=$C$73,(E119-$F$73)*$I$73+$E$73,IF(E119&gt;=$C$72,(E119-$F$72)*$I$72+$E$72,IF(E119&gt;=$C$71,(E119-$F$71)*$I$71+$E$71,IF(E119&gt;=$C$70,(E119-$F$70)*$I$70+$E$70,IF(E119&gt;=$C$69,(E119-$F$69)*$I$69+$E$69,IF(E119&gt;=$C$68,(E119-$F$68)*$I$68+$E$68,IF(E119&gt;=$C$67,(E119-$F$67)*$I$67+$E$67,IF(E119&gt;=$C$66,(E119-$F$66)*$I$66+$E$66,IF(E119&gt;=$C$65,(E119-$F$65)*$I$65+$E$65,IF(E119&gt;=$C$64,(E119-$F$64)*$I$64+$E$64,IF(E119&gt;=$C$63,(E119-$F$63)*$I$63+$E$63,IF(E119&gt;=$C$62,(E119-$F$62)*$I$62+$E$62,IF(E119&gt;=$C$61,(E119-$F$61)*$I$61+$E$61,IF(E119&gt;=$C$60,(E119-$F$60)*$I$60+$E$60,IF(E119&gt;=$C$59,(E119-$F$59)*$I$59+$E$59,0))))))))))))))))))))</f>
        <v>0</v>
      </c>
      <c r="M119" s="299">
        <f t="shared" ref="M119:M137" si="8">IF(F119=0,0,F119*($F$91+($I$91/(1+(F119/$A$91)^$D$91))))</f>
        <v>0</v>
      </c>
      <c r="N119" s="299">
        <f t="shared" ref="N119:N137" si="9">IF(F119&gt;=$C$78,(F119-$F$78)*$I$78+$E$78,IF(F119&gt;=$C$77,(F119-$F$77)*$I$77+$E$77,IF(F119&gt;=$C$76,(F119-$F$76)*$I$76+$E$76,IF(F119&gt;=$C$75,(F119-$F$75)*$I$75+$E$75,IF(F119&gt;=$C$74,(F119-$F$74)*$I$74+$E$74,IF(F119&gt;=$C$73,(F119-$F$73)*$I$73+$E$73,IF(F119&gt;=$C$72,(F119-$F$72)*$I$72+$E$72,IF(F119&gt;=$C$71,(F119-$F$71)*$I$71+$E$71,IF(F119&gt;=$C$70,(F119-$F$70)*$I$70+$E$70,IF(F119&gt;=$C$69,(F119-$F$69)*$I$69+$E$69,IF(F119&gt;=$C$68,(F119-$F$68)*$I$68+$E$68,IF(F119&gt;=$C$67,(F119-$F$67)*$I$67+$E$67,IF(F119&gt;=$C$66,(F119-$F$66)*$I$66+$E$66,IF(F119&gt;=$C$65,(F119-$F$65)*$I$65+$E$65,IF(F119&gt;=$C$64,(F119-$F$64)*$I$64+$E$64,IF(F119&gt;=$C$63,(F119-$F$63)*$I$63+$E$63,IF(F119&gt;=$C$62,(F119-$F$62)*$I$62+$E$62,IF(F119&gt;=$C$61,(F119-$F$61)*$I$61+$E$61,IF(F119&gt;=$C$60,(F119-$F$60)*$I$60+$E$60,IF(F119&gt;=$C$59,(F119-$F$59)*$I$59+$E$59,0))))))))))))))))))))</f>
        <v>0</v>
      </c>
      <c r="AP119" s="68"/>
    </row>
    <row r="120" spans="1:42" x14ac:dyDescent="0.25">
      <c r="A120" s="297"/>
      <c r="B120" s="297"/>
      <c r="C120" s="298"/>
      <c r="D120" s="294"/>
      <c r="E120" s="294"/>
      <c r="F120" s="294"/>
      <c r="G120" s="299">
        <f>IF(Allgemeines!$B$16="Ja",'Netzentgelte i.e.S. (Plan)'!H120,'Netzentgelte i.e.S. (Plan)'!I120)</f>
        <v>0</v>
      </c>
      <c r="H120" s="299">
        <f t="shared" si="4"/>
        <v>0</v>
      </c>
      <c r="I120" s="299">
        <f t="shared" si="5"/>
        <v>0</v>
      </c>
      <c r="J120" s="299">
        <f>IF(Allgemeines!$B$16="Ja",(IF(Allgemeines!$B$17="Kalenderjahr",'Netzentgelte i.e.S. (Plan)'!K120,'Netzentgelte i.e.S. (Plan)'!K120*9/12+'Netzentgelte i.e.S. (Plan)'!M120*3/12)),(IF(Allgemeines!$B$17="Kalenderjahr",'Netzentgelte i.e.S. (Plan)'!L120,'Netzentgelte i.e.S. (Plan)'!L120*9/12+'Netzentgelte i.e.S. (Plan)'!N120*3/12)))</f>
        <v>0</v>
      </c>
      <c r="K120" s="299">
        <f t="shared" si="6"/>
        <v>0</v>
      </c>
      <c r="L120" s="299">
        <f t="shared" si="7"/>
        <v>0</v>
      </c>
      <c r="M120" s="299">
        <f t="shared" si="8"/>
        <v>0</v>
      </c>
      <c r="N120" s="299">
        <f t="shared" si="9"/>
        <v>0</v>
      </c>
      <c r="AP120" s="68"/>
    </row>
    <row r="121" spans="1:42" x14ac:dyDescent="0.25">
      <c r="A121" s="297"/>
      <c r="B121" s="297"/>
      <c r="C121" s="298"/>
      <c r="D121" s="294"/>
      <c r="E121" s="294"/>
      <c r="F121" s="294"/>
      <c r="G121" s="299">
        <f>IF(Allgemeines!$B$16="Ja",'Netzentgelte i.e.S. (Plan)'!H121,'Netzentgelte i.e.S. (Plan)'!I121)</f>
        <v>0</v>
      </c>
      <c r="H121" s="299">
        <f t="shared" si="4"/>
        <v>0</v>
      </c>
      <c r="I121" s="299">
        <f t="shared" si="5"/>
        <v>0</v>
      </c>
      <c r="J121" s="299">
        <f>IF(Allgemeines!$B$16="Ja",(IF(Allgemeines!$B$17="Kalenderjahr",'Netzentgelte i.e.S. (Plan)'!K121,'Netzentgelte i.e.S. (Plan)'!K121*9/12+'Netzentgelte i.e.S. (Plan)'!M121*3/12)),(IF(Allgemeines!$B$17="Kalenderjahr",'Netzentgelte i.e.S. (Plan)'!L121,'Netzentgelte i.e.S. (Plan)'!L121*9/12+'Netzentgelte i.e.S. (Plan)'!N121*3/12)))</f>
        <v>0</v>
      </c>
      <c r="K121" s="299">
        <f t="shared" si="6"/>
        <v>0</v>
      </c>
      <c r="L121" s="299">
        <f t="shared" si="7"/>
        <v>0</v>
      </c>
      <c r="M121" s="299">
        <f t="shared" si="8"/>
        <v>0</v>
      </c>
      <c r="N121" s="299">
        <f t="shared" si="9"/>
        <v>0</v>
      </c>
      <c r="AP121" s="68"/>
    </row>
    <row r="122" spans="1:42" x14ac:dyDescent="0.25">
      <c r="A122" s="297"/>
      <c r="B122" s="297"/>
      <c r="C122" s="298"/>
      <c r="D122" s="294"/>
      <c r="E122" s="294"/>
      <c r="F122" s="294"/>
      <c r="G122" s="299">
        <f>IF(Allgemeines!$B$16="Ja",'Netzentgelte i.e.S. (Plan)'!H122,'Netzentgelte i.e.S. (Plan)'!I122)</f>
        <v>0</v>
      </c>
      <c r="H122" s="299">
        <f t="shared" si="4"/>
        <v>0</v>
      </c>
      <c r="I122" s="299">
        <f t="shared" si="5"/>
        <v>0</v>
      </c>
      <c r="J122" s="299">
        <f>IF(Allgemeines!$B$16="Ja",(IF(Allgemeines!$B$17="Kalenderjahr",'Netzentgelte i.e.S. (Plan)'!K122,'Netzentgelte i.e.S. (Plan)'!K122*9/12+'Netzentgelte i.e.S. (Plan)'!M122*3/12)),(IF(Allgemeines!$B$17="Kalenderjahr",'Netzentgelte i.e.S. (Plan)'!L122,'Netzentgelte i.e.S. (Plan)'!L122*9/12+'Netzentgelte i.e.S. (Plan)'!N122*3/12)))</f>
        <v>0</v>
      </c>
      <c r="K122" s="299">
        <f t="shared" si="6"/>
        <v>0</v>
      </c>
      <c r="L122" s="299">
        <f t="shared" si="7"/>
        <v>0</v>
      </c>
      <c r="M122" s="299">
        <f t="shared" si="8"/>
        <v>0</v>
      </c>
      <c r="N122" s="299">
        <f t="shared" si="9"/>
        <v>0</v>
      </c>
      <c r="AP122" s="68"/>
    </row>
    <row r="123" spans="1:42" x14ac:dyDescent="0.25">
      <c r="A123" s="297"/>
      <c r="B123" s="297"/>
      <c r="C123" s="298"/>
      <c r="D123" s="294"/>
      <c r="E123" s="294"/>
      <c r="F123" s="294"/>
      <c r="G123" s="299">
        <f>IF(Allgemeines!$B$16="Ja",'Netzentgelte i.e.S. (Plan)'!H123,'Netzentgelte i.e.S. (Plan)'!I123)</f>
        <v>0</v>
      </c>
      <c r="H123" s="299">
        <f t="shared" si="4"/>
        <v>0</v>
      </c>
      <c r="I123" s="299">
        <f t="shared" si="5"/>
        <v>0</v>
      </c>
      <c r="J123" s="299">
        <f>IF(Allgemeines!$B$16="Ja",(IF(Allgemeines!$B$17="Kalenderjahr",'Netzentgelte i.e.S. (Plan)'!K123,'Netzentgelte i.e.S. (Plan)'!K123*9/12+'Netzentgelte i.e.S. (Plan)'!M123*3/12)),(IF(Allgemeines!$B$17="Kalenderjahr",'Netzentgelte i.e.S. (Plan)'!L123,'Netzentgelte i.e.S. (Plan)'!L123*9/12+'Netzentgelte i.e.S. (Plan)'!N123*3/12)))</f>
        <v>0</v>
      </c>
      <c r="K123" s="299">
        <f t="shared" si="6"/>
        <v>0</v>
      </c>
      <c r="L123" s="299">
        <f t="shared" si="7"/>
        <v>0</v>
      </c>
      <c r="M123" s="299">
        <f t="shared" si="8"/>
        <v>0</v>
      </c>
      <c r="N123" s="299">
        <f t="shared" si="9"/>
        <v>0</v>
      </c>
      <c r="AP123" s="68"/>
    </row>
    <row r="124" spans="1:42" x14ac:dyDescent="0.25">
      <c r="A124" s="297"/>
      <c r="B124" s="297"/>
      <c r="C124" s="298"/>
      <c r="D124" s="294"/>
      <c r="E124" s="294"/>
      <c r="F124" s="294"/>
      <c r="G124" s="299">
        <f>IF(Allgemeines!$B$16="Ja",'Netzentgelte i.e.S. (Plan)'!H124,'Netzentgelte i.e.S. (Plan)'!I124)</f>
        <v>0</v>
      </c>
      <c r="H124" s="299">
        <f t="shared" si="4"/>
        <v>0</v>
      </c>
      <c r="I124" s="299">
        <f t="shared" si="5"/>
        <v>0</v>
      </c>
      <c r="J124" s="299">
        <f>IF(Allgemeines!$B$16="Ja",(IF(Allgemeines!$B$17="Kalenderjahr",'Netzentgelte i.e.S. (Plan)'!K124,'Netzentgelte i.e.S. (Plan)'!K124*9/12+'Netzentgelte i.e.S. (Plan)'!M124*3/12)),(IF(Allgemeines!$B$17="Kalenderjahr",'Netzentgelte i.e.S. (Plan)'!L124,'Netzentgelte i.e.S. (Plan)'!L124*9/12+'Netzentgelte i.e.S. (Plan)'!N124*3/12)))</f>
        <v>0</v>
      </c>
      <c r="K124" s="299">
        <f t="shared" si="6"/>
        <v>0</v>
      </c>
      <c r="L124" s="299">
        <f t="shared" si="7"/>
        <v>0</v>
      </c>
      <c r="M124" s="299">
        <f t="shared" si="8"/>
        <v>0</v>
      </c>
      <c r="N124" s="299">
        <f t="shared" si="9"/>
        <v>0</v>
      </c>
      <c r="AP124" s="68"/>
    </row>
    <row r="125" spans="1:42" x14ac:dyDescent="0.25">
      <c r="A125" s="293"/>
      <c r="B125" s="293"/>
      <c r="C125" s="298"/>
      <c r="D125" s="294"/>
      <c r="E125" s="294"/>
      <c r="F125" s="294"/>
      <c r="G125" s="299">
        <f>IF(Allgemeines!$B$16="Ja",'Netzentgelte i.e.S. (Plan)'!H125,'Netzentgelte i.e.S. (Plan)'!I125)</f>
        <v>0</v>
      </c>
      <c r="H125" s="299">
        <f t="shared" si="4"/>
        <v>0</v>
      </c>
      <c r="I125" s="299">
        <f t="shared" si="5"/>
        <v>0</v>
      </c>
      <c r="J125" s="299">
        <f>IF(Allgemeines!$B$16="Ja",(IF(Allgemeines!$B$17="Kalenderjahr",'Netzentgelte i.e.S. (Plan)'!K125,'Netzentgelte i.e.S. (Plan)'!K125*9/12+'Netzentgelte i.e.S. (Plan)'!M125*3/12)),(IF(Allgemeines!$B$17="Kalenderjahr",'Netzentgelte i.e.S. (Plan)'!L125,'Netzentgelte i.e.S. (Plan)'!L125*9/12+'Netzentgelte i.e.S. (Plan)'!N125*3/12)))</f>
        <v>0</v>
      </c>
      <c r="K125" s="299">
        <f t="shared" si="6"/>
        <v>0</v>
      </c>
      <c r="L125" s="299">
        <f t="shared" si="7"/>
        <v>0</v>
      </c>
      <c r="M125" s="299">
        <f t="shared" si="8"/>
        <v>0</v>
      </c>
      <c r="N125" s="299">
        <f t="shared" si="9"/>
        <v>0</v>
      </c>
      <c r="AP125" s="68"/>
    </row>
    <row r="126" spans="1:42" x14ac:dyDescent="0.25">
      <c r="A126" s="297"/>
      <c r="B126" s="297"/>
      <c r="C126" s="298"/>
      <c r="D126" s="294"/>
      <c r="E126" s="300"/>
      <c r="F126" s="300"/>
      <c r="G126" s="299">
        <f>IF(Allgemeines!$B$16="Ja",'Netzentgelte i.e.S. (Plan)'!H126,'Netzentgelte i.e.S. (Plan)'!I126)</f>
        <v>0</v>
      </c>
      <c r="H126" s="299">
        <f t="shared" si="4"/>
        <v>0</v>
      </c>
      <c r="I126" s="299">
        <f t="shared" si="5"/>
        <v>0</v>
      </c>
      <c r="J126" s="299">
        <f>IF(Allgemeines!$B$16="Ja",(IF(Allgemeines!$B$17="Kalenderjahr",'Netzentgelte i.e.S. (Plan)'!K126,'Netzentgelte i.e.S. (Plan)'!K126*9/12+'Netzentgelte i.e.S. (Plan)'!M126*3/12)),(IF(Allgemeines!$B$17="Kalenderjahr",'Netzentgelte i.e.S. (Plan)'!L126,'Netzentgelte i.e.S. (Plan)'!L126*9/12+'Netzentgelte i.e.S. (Plan)'!N126*3/12)))</f>
        <v>0</v>
      </c>
      <c r="K126" s="299">
        <f t="shared" si="6"/>
        <v>0</v>
      </c>
      <c r="L126" s="299">
        <f t="shared" si="7"/>
        <v>0</v>
      </c>
      <c r="M126" s="299">
        <f t="shared" si="8"/>
        <v>0</v>
      </c>
      <c r="N126" s="299">
        <f t="shared" si="9"/>
        <v>0</v>
      </c>
      <c r="AP126" s="68"/>
    </row>
    <row r="127" spans="1:42" x14ac:dyDescent="0.25">
      <c r="A127" s="297"/>
      <c r="B127" s="297"/>
      <c r="C127" s="298"/>
      <c r="D127" s="294"/>
      <c r="E127" s="294"/>
      <c r="F127" s="294"/>
      <c r="G127" s="299">
        <f>IF(Allgemeines!$B$16="Ja",'Netzentgelte i.e.S. (Plan)'!H127,'Netzentgelte i.e.S. (Plan)'!I127)</f>
        <v>0</v>
      </c>
      <c r="H127" s="299">
        <f t="shared" si="4"/>
        <v>0</v>
      </c>
      <c r="I127" s="299">
        <f t="shared" si="5"/>
        <v>0</v>
      </c>
      <c r="J127" s="299">
        <f>IF(Allgemeines!$B$16="Ja",(IF(Allgemeines!$B$17="Kalenderjahr",'Netzentgelte i.e.S. (Plan)'!K127,'Netzentgelte i.e.S. (Plan)'!K127*9/12+'Netzentgelte i.e.S. (Plan)'!M127*3/12)),(IF(Allgemeines!$B$17="Kalenderjahr",'Netzentgelte i.e.S. (Plan)'!L127,'Netzentgelte i.e.S. (Plan)'!L127*9/12+'Netzentgelte i.e.S. (Plan)'!N127*3/12)))</f>
        <v>0</v>
      </c>
      <c r="K127" s="299">
        <f t="shared" si="6"/>
        <v>0</v>
      </c>
      <c r="L127" s="299">
        <f t="shared" si="7"/>
        <v>0</v>
      </c>
      <c r="M127" s="299">
        <f t="shared" si="8"/>
        <v>0</v>
      </c>
      <c r="N127" s="299">
        <f t="shared" si="9"/>
        <v>0</v>
      </c>
      <c r="AP127" s="68"/>
    </row>
    <row r="128" spans="1:42" x14ac:dyDescent="0.25">
      <c r="A128" s="297"/>
      <c r="B128" s="297"/>
      <c r="C128" s="298"/>
      <c r="D128" s="294"/>
      <c r="E128" s="294"/>
      <c r="F128" s="294"/>
      <c r="G128" s="299">
        <f>IF(Allgemeines!$B$16="Ja",'Netzentgelte i.e.S. (Plan)'!H128,'Netzentgelte i.e.S. (Plan)'!I128)</f>
        <v>0</v>
      </c>
      <c r="H128" s="299">
        <f t="shared" si="4"/>
        <v>0</v>
      </c>
      <c r="I128" s="299">
        <f t="shared" si="5"/>
        <v>0</v>
      </c>
      <c r="J128" s="299">
        <f>IF(Allgemeines!$B$16="Ja",(IF(Allgemeines!$B$17="Kalenderjahr",'Netzentgelte i.e.S. (Plan)'!K128,'Netzentgelte i.e.S. (Plan)'!K128*9/12+'Netzentgelte i.e.S. (Plan)'!M128*3/12)),(IF(Allgemeines!$B$17="Kalenderjahr",'Netzentgelte i.e.S. (Plan)'!L128,'Netzentgelte i.e.S. (Plan)'!L128*9/12+'Netzentgelte i.e.S. (Plan)'!N128*3/12)))</f>
        <v>0</v>
      </c>
      <c r="K128" s="299">
        <f t="shared" si="6"/>
        <v>0</v>
      </c>
      <c r="L128" s="299">
        <f t="shared" si="7"/>
        <v>0</v>
      </c>
      <c r="M128" s="299">
        <f t="shared" si="8"/>
        <v>0</v>
      </c>
      <c r="N128" s="299">
        <f t="shared" si="9"/>
        <v>0</v>
      </c>
      <c r="AP128" s="68"/>
    </row>
    <row r="129" spans="1:47" x14ac:dyDescent="0.25">
      <c r="A129" s="297"/>
      <c r="B129" s="297"/>
      <c r="C129" s="298"/>
      <c r="D129" s="294"/>
      <c r="E129" s="294"/>
      <c r="F129" s="294"/>
      <c r="G129" s="299">
        <f>IF(Allgemeines!$B$16="Ja",'Netzentgelte i.e.S. (Plan)'!H129,'Netzentgelte i.e.S. (Plan)'!I129)</f>
        <v>0</v>
      </c>
      <c r="H129" s="299">
        <f t="shared" si="4"/>
        <v>0</v>
      </c>
      <c r="I129" s="299">
        <f t="shared" si="5"/>
        <v>0</v>
      </c>
      <c r="J129" s="299">
        <f>IF(Allgemeines!$B$16="Ja",(IF(Allgemeines!$B$17="Kalenderjahr",'Netzentgelte i.e.S. (Plan)'!K129,'Netzentgelte i.e.S. (Plan)'!K129*9/12+'Netzentgelte i.e.S. (Plan)'!M129*3/12)),(IF(Allgemeines!$B$17="Kalenderjahr",'Netzentgelte i.e.S. (Plan)'!L129,'Netzentgelte i.e.S. (Plan)'!L129*9/12+'Netzentgelte i.e.S. (Plan)'!N129*3/12)))</f>
        <v>0</v>
      </c>
      <c r="K129" s="299">
        <f t="shared" si="6"/>
        <v>0</v>
      </c>
      <c r="L129" s="299">
        <f t="shared" si="7"/>
        <v>0</v>
      </c>
      <c r="M129" s="299">
        <f t="shared" si="8"/>
        <v>0</v>
      </c>
      <c r="N129" s="299">
        <f t="shared" si="9"/>
        <v>0</v>
      </c>
      <c r="AP129" s="68"/>
    </row>
    <row r="130" spans="1:47" x14ac:dyDescent="0.25">
      <c r="A130" s="297"/>
      <c r="B130" s="297"/>
      <c r="C130" s="298"/>
      <c r="D130" s="294"/>
      <c r="E130" s="294"/>
      <c r="F130" s="294"/>
      <c r="G130" s="299">
        <f>IF(Allgemeines!$B$16="Ja",'Netzentgelte i.e.S. (Plan)'!H130,'Netzentgelte i.e.S. (Plan)'!I130)</f>
        <v>0</v>
      </c>
      <c r="H130" s="299">
        <f t="shared" si="4"/>
        <v>0</v>
      </c>
      <c r="I130" s="299">
        <f t="shared" si="5"/>
        <v>0</v>
      </c>
      <c r="J130" s="299">
        <f>IF(Allgemeines!$B$16="Ja",(IF(Allgemeines!$B$17="Kalenderjahr",'Netzentgelte i.e.S. (Plan)'!K130,'Netzentgelte i.e.S. (Plan)'!K130*9/12+'Netzentgelte i.e.S. (Plan)'!M130*3/12)),(IF(Allgemeines!$B$17="Kalenderjahr",'Netzentgelte i.e.S. (Plan)'!L130,'Netzentgelte i.e.S. (Plan)'!L130*9/12+'Netzentgelte i.e.S. (Plan)'!N130*3/12)))</f>
        <v>0</v>
      </c>
      <c r="K130" s="299">
        <f t="shared" si="6"/>
        <v>0</v>
      </c>
      <c r="L130" s="299">
        <f t="shared" si="7"/>
        <v>0</v>
      </c>
      <c r="M130" s="299">
        <f t="shared" si="8"/>
        <v>0</v>
      </c>
      <c r="N130" s="299">
        <f t="shared" si="9"/>
        <v>0</v>
      </c>
      <c r="AP130" s="68"/>
    </row>
    <row r="131" spans="1:47" x14ac:dyDescent="0.25">
      <c r="A131" s="293"/>
      <c r="B131" s="293"/>
      <c r="C131" s="298"/>
      <c r="D131" s="294"/>
      <c r="E131" s="294"/>
      <c r="F131" s="294"/>
      <c r="G131" s="299">
        <f>IF(Allgemeines!$B$16="Ja",'Netzentgelte i.e.S. (Plan)'!H131,'Netzentgelte i.e.S. (Plan)'!I131)</f>
        <v>0</v>
      </c>
      <c r="H131" s="299">
        <f t="shared" si="4"/>
        <v>0</v>
      </c>
      <c r="I131" s="299">
        <f t="shared" si="5"/>
        <v>0</v>
      </c>
      <c r="J131" s="299">
        <f>IF(Allgemeines!$B$16="Ja",(IF(Allgemeines!$B$17="Kalenderjahr",'Netzentgelte i.e.S. (Plan)'!K131,'Netzentgelte i.e.S. (Plan)'!K131*9/12+'Netzentgelte i.e.S. (Plan)'!M131*3/12)),(IF(Allgemeines!$B$17="Kalenderjahr",'Netzentgelte i.e.S. (Plan)'!L131,'Netzentgelte i.e.S. (Plan)'!L131*9/12+'Netzentgelte i.e.S. (Plan)'!N131*3/12)))</f>
        <v>0</v>
      </c>
      <c r="K131" s="299">
        <f t="shared" si="6"/>
        <v>0</v>
      </c>
      <c r="L131" s="299">
        <f t="shared" si="7"/>
        <v>0</v>
      </c>
      <c r="M131" s="299">
        <f t="shared" si="8"/>
        <v>0</v>
      </c>
      <c r="N131" s="299">
        <f t="shared" si="9"/>
        <v>0</v>
      </c>
      <c r="AP131" s="68"/>
    </row>
    <row r="132" spans="1:47" x14ac:dyDescent="0.25">
      <c r="A132" s="297"/>
      <c r="B132" s="297"/>
      <c r="C132" s="298"/>
      <c r="D132" s="294"/>
      <c r="E132" s="300"/>
      <c r="F132" s="300"/>
      <c r="G132" s="299">
        <f>IF(Allgemeines!$B$16="Ja",'Netzentgelte i.e.S. (Plan)'!H132,'Netzentgelte i.e.S. (Plan)'!I132)</f>
        <v>0</v>
      </c>
      <c r="H132" s="299">
        <f t="shared" si="4"/>
        <v>0</v>
      </c>
      <c r="I132" s="299">
        <f t="shared" si="5"/>
        <v>0</v>
      </c>
      <c r="J132" s="299">
        <f>IF(Allgemeines!$B$16="Ja",(IF(Allgemeines!$B$17="Kalenderjahr",'Netzentgelte i.e.S. (Plan)'!K132,'Netzentgelte i.e.S. (Plan)'!K132*9/12+'Netzentgelte i.e.S. (Plan)'!M132*3/12)),(IF(Allgemeines!$B$17="Kalenderjahr",'Netzentgelte i.e.S. (Plan)'!L132,'Netzentgelte i.e.S. (Plan)'!L132*9/12+'Netzentgelte i.e.S. (Plan)'!N132*3/12)))</f>
        <v>0</v>
      </c>
      <c r="K132" s="299">
        <f t="shared" si="6"/>
        <v>0</v>
      </c>
      <c r="L132" s="299">
        <f t="shared" si="7"/>
        <v>0</v>
      </c>
      <c r="M132" s="299">
        <f t="shared" si="8"/>
        <v>0</v>
      </c>
      <c r="N132" s="299">
        <f t="shared" si="9"/>
        <v>0</v>
      </c>
      <c r="AP132" s="68"/>
    </row>
    <row r="133" spans="1:47" x14ac:dyDescent="0.25">
      <c r="A133" s="297"/>
      <c r="B133" s="297"/>
      <c r="C133" s="298"/>
      <c r="D133" s="294"/>
      <c r="E133" s="294"/>
      <c r="F133" s="294"/>
      <c r="G133" s="299">
        <f>IF(Allgemeines!$B$16="Ja",'Netzentgelte i.e.S. (Plan)'!H133,'Netzentgelte i.e.S. (Plan)'!I133)</f>
        <v>0</v>
      </c>
      <c r="H133" s="299">
        <f t="shared" si="4"/>
        <v>0</v>
      </c>
      <c r="I133" s="299">
        <f t="shared" si="5"/>
        <v>0</v>
      </c>
      <c r="J133" s="299">
        <f>IF(Allgemeines!$B$16="Ja",(IF(Allgemeines!$B$17="Kalenderjahr",'Netzentgelte i.e.S. (Plan)'!K133,'Netzentgelte i.e.S. (Plan)'!K133*9/12+'Netzentgelte i.e.S. (Plan)'!M133*3/12)),(IF(Allgemeines!$B$17="Kalenderjahr",'Netzentgelte i.e.S. (Plan)'!L133,'Netzentgelte i.e.S. (Plan)'!L133*9/12+'Netzentgelte i.e.S. (Plan)'!N133*3/12)))</f>
        <v>0</v>
      </c>
      <c r="K133" s="299">
        <f t="shared" si="6"/>
        <v>0</v>
      </c>
      <c r="L133" s="299">
        <f t="shared" si="7"/>
        <v>0</v>
      </c>
      <c r="M133" s="299">
        <f t="shared" si="8"/>
        <v>0</v>
      </c>
      <c r="N133" s="299">
        <f t="shared" si="9"/>
        <v>0</v>
      </c>
      <c r="AP133" s="68"/>
    </row>
    <row r="134" spans="1:47" x14ac:dyDescent="0.25">
      <c r="A134" s="297"/>
      <c r="B134" s="297"/>
      <c r="C134" s="298"/>
      <c r="D134" s="294"/>
      <c r="E134" s="294"/>
      <c r="F134" s="294"/>
      <c r="G134" s="299">
        <f>IF(Allgemeines!$B$16="Ja",'Netzentgelte i.e.S. (Plan)'!H134,'Netzentgelte i.e.S. (Plan)'!I134)</f>
        <v>0</v>
      </c>
      <c r="H134" s="299">
        <f t="shared" si="4"/>
        <v>0</v>
      </c>
      <c r="I134" s="299">
        <f t="shared" si="5"/>
        <v>0</v>
      </c>
      <c r="J134" s="299">
        <f>IF(Allgemeines!$B$16="Ja",(IF(Allgemeines!$B$17="Kalenderjahr",'Netzentgelte i.e.S. (Plan)'!K134,'Netzentgelte i.e.S. (Plan)'!K134*9/12+'Netzentgelte i.e.S. (Plan)'!M134*3/12)),(IF(Allgemeines!$B$17="Kalenderjahr",'Netzentgelte i.e.S. (Plan)'!L134,'Netzentgelte i.e.S. (Plan)'!L134*9/12+'Netzentgelte i.e.S. (Plan)'!N134*3/12)))</f>
        <v>0</v>
      </c>
      <c r="K134" s="299">
        <f t="shared" si="6"/>
        <v>0</v>
      </c>
      <c r="L134" s="299">
        <f t="shared" si="7"/>
        <v>0</v>
      </c>
      <c r="M134" s="299">
        <f t="shared" si="8"/>
        <v>0</v>
      </c>
      <c r="N134" s="299">
        <f t="shared" si="9"/>
        <v>0</v>
      </c>
      <c r="AP134" s="68"/>
    </row>
    <row r="135" spans="1:47" x14ac:dyDescent="0.25">
      <c r="A135" s="297"/>
      <c r="B135" s="297"/>
      <c r="C135" s="298"/>
      <c r="D135" s="294"/>
      <c r="E135" s="294"/>
      <c r="F135" s="294"/>
      <c r="G135" s="299">
        <f>IF(Allgemeines!$B$16="Ja",'Netzentgelte i.e.S. (Plan)'!H135,'Netzentgelte i.e.S. (Plan)'!I135)</f>
        <v>0</v>
      </c>
      <c r="H135" s="299">
        <f t="shared" si="4"/>
        <v>0</v>
      </c>
      <c r="I135" s="299">
        <f t="shared" si="5"/>
        <v>0</v>
      </c>
      <c r="J135" s="299">
        <f>IF(Allgemeines!$B$16="Ja",(IF(Allgemeines!$B$17="Kalenderjahr",'Netzentgelte i.e.S. (Plan)'!K135,'Netzentgelte i.e.S. (Plan)'!K135*9/12+'Netzentgelte i.e.S. (Plan)'!M135*3/12)),(IF(Allgemeines!$B$17="Kalenderjahr",'Netzentgelte i.e.S. (Plan)'!L135,'Netzentgelte i.e.S. (Plan)'!L135*9/12+'Netzentgelte i.e.S. (Plan)'!N135*3/12)))</f>
        <v>0</v>
      </c>
      <c r="K135" s="299">
        <f t="shared" si="6"/>
        <v>0</v>
      </c>
      <c r="L135" s="299">
        <f t="shared" si="7"/>
        <v>0</v>
      </c>
      <c r="M135" s="299">
        <f t="shared" si="8"/>
        <v>0</v>
      </c>
      <c r="N135" s="299">
        <f t="shared" si="9"/>
        <v>0</v>
      </c>
      <c r="AP135" s="68"/>
    </row>
    <row r="136" spans="1:47" x14ac:dyDescent="0.25">
      <c r="A136" s="297"/>
      <c r="B136" s="297"/>
      <c r="C136" s="298"/>
      <c r="D136" s="294"/>
      <c r="E136" s="294"/>
      <c r="F136" s="294"/>
      <c r="G136" s="299">
        <f>IF(Allgemeines!$B$16="Ja",'Netzentgelte i.e.S. (Plan)'!H136,'Netzentgelte i.e.S. (Plan)'!I136)</f>
        <v>0</v>
      </c>
      <c r="H136" s="299">
        <f t="shared" si="4"/>
        <v>0</v>
      </c>
      <c r="I136" s="299">
        <f t="shared" si="5"/>
        <v>0</v>
      </c>
      <c r="J136" s="299">
        <f>IF(Allgemeines!$B$16="Ja",(IF(Allgemeines!$B$17="Kalenderjahr",'Netzentgelte i.e.S. (Plan)'!K136,'Netzentgelte i.e.S. (Plan)'!K136*9/12+'Netzentgelte i.e.S. (Plan)'!M136*3/12)),(IF(Allgemeines!$B$17="Kalenderjahr",'Netzentgelte i.e.S. (Plan)'!L136,'Netzentgelte i.e.S. (Plan)'!L136*9/12+'Netzentgelte i.e.S. (Plan)'!N136*3/12)))</f>
        <v>0</v>
      </c>
      <c r="K136" s="299">
        <f t="shared" si="6"/>
        <v>0</v>
      </c>
      <c r="L136" s="299">
        <f t="shared" si="7"/>
        <v>0</v>
      </c>
      <c r="M136" s="299">
        <f t="shared" si="8"/>
        <v>0</v>
      </c>
      <c r="N136" s="299">
        <f t="shared" si="9"/>
        <v>0</v>
      </c>
      <c r="AP136" s="68"/>
    </row>
    <row r="137" spans="1:47" x14ac:dyDescent="0.25">
      <c r="A137" s="297" t="s">
        <v>9</v>
      </c>
      <c r="B137" s="297"/>
      <c r="C137" s="298"/>
      <c r="D137" s="294"/>
      <c r="E137" s="301"/>
      <c r="F137" s="301"/>
      <c r="G137" s="299">
        <f>IF(Allgemeines!$B$16="Ja",'Netzentgelte i.e.S. (Plan)'!H137,'Netzentgelte i.e.S. (Plan)'!I137)</f>
        <v>0</v>
      </c>
      <c r="H137" s="299">
        <f t="shared" si="4"/>
        <v>0</v>
      </c>
      <c r="I137" s="299">
        <f t="shared" si="5"/>
        <v>0</v>
      </c>
      <c r="J137" s="299">
        <f>IF(Allgemeines!$B$16="Ja",(IF(Allgemeines!$B$17="Kalenderjahr",'Netzentgelte i.e.S. (Plan)'!K137,'Netzentgelte i.e.S. (Plan)'!K137*9/12+'Netzentgelte i.e.S. (Plan)'!M137*3/12)),(IF(Allgemeines!$B$17="Kalenderjahr",'Netzentgelte i.e.S. (Plan)'!L137,'Netzentgelte i.e.S. (Plan)'!L137*9/12+'Netzentgelte i.e.S. (Plan)'!N137*3/12)))</f>
        <v>0</v>
      </c>
      <c r="K137" s="299">
        <f t="shared" si="6"/>
        <v>0</v>
      </c>
      <c r="L137" s="299">
        <f t="shared" si="7"/>
        <v>0</v>
      </c>
      <c r="M137" s="299">
        <f t="shared" si="8"/>
        <v>0</v>
      </c>
      <c r="N137" s="299">
        <f t="shared" si="9"/>
        <v>0</v>
      </c>
      <c r="AP137" s="68"/>
    </row>
    <row r="138" spans="1:47" s="118" customFormat="1" x14ac:dyDescent="0.25">
      <c r="A138" s="131" t="s">
        <v>17</v>
      </c>
      <c r="B138" s="114"/>
      <c r="C138" s="123"/>
      <c r="D138" s="115">
        <f>SUM(D118:D137)</f>
        <v>0</v>
      </c>
      <c r="E138" s="115">
        <f t="shared" ref="E138:L138" si="10">SUM(E118:E137)</f>
        <v>0</v>
      </c>
      <c r="F138" s="115">
        <f>SUM(F118:F137)</f>
        <v>0</v>
      </c>
      <c r="G138" s="115">
        <f t="shared" si="10"/>
        <v>0</v>
      </c>
      <c r="H138" s="115">
        <f t="shared" si="10"/>
        <v>0</v>
      </c>
      <c r="I138" s="115">
        <f t="shared" si="10"/>
        <v>0</v>
      </c>
      <c r="J138" s="132">
        <f t="shared" si="10"/>
        <v>0</v>
      </c>
      <c r="K138" s="115">
        <f t="shared" si="10"/>
        <v>0</v>
      </c>
      <c r="L138" s="115">
        <f t="shared" si="10"/>
        <v>0</v>
      </c>
      <c r="M138" s="115">
        <f t="shared" ref="M138:N138" si="11">SUM(M118:M137)</f>
        <v>0</v>
      </c>
      <c r="N138" s="115">
        <f t="shared" si="11"/>
        <v>0</v>
      </c>
    </row>
    <row r="139" spans="1:47" s="119" customFormat="1" x14ac:dyDescent="0.25">
      <c r="A139" s="133" t="s">
        <v>18</v>
      </c>
      <c r="B139" s="134"/>
      <c r="C139" s="123"/>
      <c r="D139" s="120"/>
      <c r="E139" s="120"/>
      <c r="F139" s="120"/>
      <c r="G139" s="122"/>
      <c r="H139" s="122"/>
      <c r="I139" s="122"/>
      <c r="J139" s="135">
        <f>G138+J138</f>
        <v>0</v>
      </c>
      <c r="K139" s="136"/>
      <c r="L139" s="136"/>
      <c r="M139" s="136"/>
      <c r="N139" s="136"/>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row>
    <row r="140" spans="1:47" s="68" customFormat="1" x14ac:dyDescent="0.25">
      <c r="A140" s="72"/>
      <c r="B140" s="71"/>
      <c r="C140" s="71"/>
      <c r="D140" s="71"/>
      <c r="E140" s="71"/>
      <c r="F140" s="71"/>
      <c r="G140" s="71"/>
      <c r="H140" s="71"/>
      <c r="I140" s="69"/>
    </row>
    <row r="141" spans="1:47" s="68" customFormat="1" x14ac:dyDescent="0.25">
      <c r="A141" s="137"/>
      <c r="B141" s="137"/>
      <c r="C141" s="137"/>
      <c r="D141" s="69"/>
      <c r="E141" s="137"/>
      <c r="F141" s="137"/>
      <c r="G141" s="137"/>
      <c r="H141" s="137"/>
      <c r="I141" s="137"/>
    </row>
    <row r="142" spans="1:47" s="68" customFormat="1" x14ac:dyDescent="0.25">
      <c r="A142" s="78"/>
      <c r="B142" s="78"/>
      <c r="C142" s="78"/>
      <c r="D142" s="138"/>
      <c r="E142" s="78"/>
      <c r="F142" s="138"/>
      <c r="G142" s="138"/>
      <c r="H142" s="138"/>
      <c r="I142" s="138"/>
      <c r="AP142" s="70"/>
      <c r="AQ142" s="70"/>
      <c r="AR142" s="70"/>
      <c r="AS142" s="70"/>
      <c r="AT142" s="70"/>
      <c r="AU142" s="70"/>
    </row>
    <row r="143" spans="1:47" s="68" customFormat="1" x14ac:dyDescent="0.25">
      <c r="A143" s="78"/>
      <c r="B143" s="78"/>
      <c r="C143" s="78"/>
      <c r="D143" s="78"/>
      <c r="E143" s="78"/>
      <c r="F143" s="138"/>
      <c r="G143" s="138"/>
      <c r="H143" s="138"/>
      <c r="I143" s="137"/>
      <c r="AP143" s="70"/>
      <c r="AQ143" s="70"/>
      <c r="AR143" s="70"/>
      <c r="AS143" s="70"/>
      <c r="AT143" s="70"/>
      <c r="AU143" s="70"/>
    </row>
    <row r="144" spans="1:47" s="68" customFormat="1" x14ac:dyDescent="0.25">
      <c r="A144" s="113"/>
      <c r="B144" s="113"/>
      <c r="C144" s="113"/>
      <c r="D144" s="113"/>
      <c r="E144" s="139"/>
      <c r="F144" s="113"/>
      <c r="G144" s="113"/>
      <c r="H144" s="113"/>
      <c r="I144" s="113"/>
      <c r="AP144" s="70"/>
      <c r="AQ144" s="70"/>
      <c r="AR144" s="70"/>
      <c r="AS144" s="70"/>
      <c r="AT144" s="70"/>
      <c r="AU144" s="70"/>
    </row>
    <row r="145" spans="1:47" s="68" customFormat="1" x14ac:dyDescent="0.25">
      <c r="A145" s="69"/>
      <c r="B145" s="69"/>
      <c r="C145" s="69"/>
      <c r="D145" s="69"/>
      <c r="E145" s="69"/>
      <c r="F145" s="69"/>
      <c r="G145" s="69"/>
      <c r="H145" s="69"/>
      <c r="I145" s="69"/>
      <c r="AP145" s="70"/>
      <c r="AQ145" s="70"/>
      <c r="AR145" s="70"/>
      <c r="AS145" s="70"/>
      <c r="AT145" s="70"/>
      <c r="AU145" s="70"/>
    </row>
    <row r="146" spans="1:47" s="68" customFormat="1" x14ac:dyDescent="0.25">
      <c r="A146" s="69"/>
      <c r="B146" s="69"/>
      <c r="C146" s="69"/>
      <c r="D146" s="69"/>
      <c r="E146" s="69"/>
      <c r="F146" s="69"/>
      <c r="G146" s="69"/>
      <c r="H146" s="69"/>
      <c r="I146" s="69"/>
      <c r="AP146" s="70"/>
      <c r="AQ146" s="70"/>
      <c r="AR146" s="70"/>
      <c r="AS146" s="70"/>
      <c r="AT146" s="70"/>
      <c r="AU146" s="70"/>
    </row>
    <row r="147" spans="1:47" s="68" customFormat="1" x14ac:dyDescent="0.25">
      <c r="A147" s="69"/>
      <c r="B147" s="69"/>
      <c r="C147" s="69"/>
      <c r="D147" s="69"/>
      <c r="E147" s="69"/>
      <c r="F147" s="69"/>
      <c r="G147" s="69"/>
      <c r="H147" s="69"/>
      <c r="I147" s="69"/>
      <c r="AP147" s="70"/>
      <c r="AQ147" s="70"/>
      <c r="AR147" s="70"/>
      <c r="AS147" s="70"/>
      <c r="AT147" s="70"/>
      <c r="AU147" s="70"/>
    </row>
    <row r="148" spans="1:47" s="68" customFormat="1" x14ac:dyDescent="0.25">
      <c r="A148" s="69"/>
      <c r="B148" s="69"/>
      <c r="C148" s="69"/>
      <c r="D148" s="69"/>
      <c r="E148" s="69"/>
      <c r="F148" s="69"/>
      <c r="G148" s="69"/>
      <c r="H148" s="69"/>
      <c r="I148" s="69"/>
      <c r="AP148" s="70"/>
      <c r="AQ148" s="70"/>
      <c r="AR148" s="70"/>
      <c r="AS148" s="70"/>
      <c r="AT148" s="70"/>
      <c r="AU148" s="70"/>
    </row>
    <row r="149" spans="1:47" s="68" customFormat="1" x14ac:dyDescent="0.25">
      <c r="C149" s="69"/>
      <c r="AP149" s="70"/>
      <c r="AQ149" s="70"/>
      <c r="AR149" s="70"/>
      <c r="AS149" s="70"/>
      <c r="AT149" s="70"/>
      <c r="AU149" s="70"/>
    </row>
    <row r="150" spans="1:47" s="68" customFormat="1" x14ac:dyDescent="0.25">
      <c r="C150" s="69"/>
      <c r="AP150" s="70"/>
      <c r="AQ150" s="70"/>
      <c r="AR150" s="70"/>
      <c r="AS150" s="70"/>
      <c r="AT150" s="70"/>
      <c r="AU150" s="70"/>
    </row>
    <row r="151" spans="1:47" s="68" customFormat="1" x14ac:dyDescent="0.25">
      <c r="C151" s="69"/>
      <c r="AP151" s="70"/>
      <c r="AQ151" s="70"/>
      <c r="AR151" s="70"/>
      <c r="AS151" s="70"/>
      <c r="AT151" s="70"/>
      <c r="AU151" s="70"/>
    </row>
    <row r="152" spans="1:47" s="68" customFormat="1" x14ac:dyDescent="0.25">
      <c r="C152" s="69"/>
      <c r="AP152" s="70"/>
      <c r="AQ152" s="70"/>
      <c r="AR152" s="70"/>
      <c r="AS152" s="70"/>
      <c r="AT152" s="70"/>
      <c r="AU152" s="70"/>
    </row>
    <row r="153" spans="1:47" s="68" customFormat="1" x14ac:dyDescent="0.25">
      <c r="C153" s="69"/>
      <c r="AP153" s="70"/>
      <c r="AQ153" s="70"/>
      <c r="AR153" s="70"/>
      <c r="AS153" s="70"/>
      <c r="AT153" s="70"/>
      <c r="AU153" s="70"/>
    </row>
    <row r="154" spans="1:47" s="68" customFormat="1" x14ac:dyDescent="0.25">
      <c r="C154" s="69"/>
      <c r="AP154" s="70"/>
      <c r="AQ154" s="70"/>
      <c r="AR154" s="70"/>
      <c r="AS154" s="70"/>
      <c r="AT154" s="70"/>
      <c r="AU154" s="70"/>
    </row>
    <row r="155" spans="1:47" s="68" customFormat="1" x14ac:dyDescent="0.25">
      <c r="C155" s="69"/>
      <c r="AP155" s="70"/>
      <c r="AQ155" s="70"/>
      <c r="AR155" s="70"/>
      <c r="AS155" s="70"/>
      <c r="AT155" s="70"/>
      <c r="AU155" s="70"/>
    </row>
    <row r="156" spans="1:47" s="68" customFormat="1" x14ac:dyDescent="0.25">
      <c r="C156" s="69"/>
      <c r="AP156" s="70"/>
      <c r="AQ156" s="70"/>
      <c r="AR156" s="70"/>
      <c r="AS156" s="70"/>
      <c r="AT156" s="70"/>
      <c r="AU156" s="70"/>
    </row>
    <row r="157" spans="1:47" s="68" customFormat="1" x14ac:dyDescent="0.25">
      <c r="C157" s="69"/>
      <c r="AP157" s="70"/>
      <c r="AQ157" s="70"/>
      <c r="AR157" s="70"/>
      <c r="AS157" s="70"/>
      <c r="AT157" s="70"/>
      <c r="AU157" s="70"/>
    </row>
    <row r="158" spans="1:47" s="68" customFormat="1" x14ac:dyDescent="0.25">
      <c r="C158" s="69"/>
    </row>
    <row r="159" spans="1:47" s="68" customFormat="1" x14ac:dyDescent="0.25">
      <c r="C159" s="69"/>
    </row>
    <row r="160" spans="1:47" s="68" customFormat="1" x14ac:dyDescent="0.25">
      <c r="C160" s="69"/>
    </row>
    <row r="161" spans="3:3" s="68" customFormat="1" x14ac:dyDescent="0.25">
      <c r="C161" s="69"/>
    </row>
    <row r="162" spans="3:3" s="68" customFormat="1" x14ac:dyDescent="0.25">
      <c r="C162" s="69"/>
    </row>
    <row r="163" spans="3:3" s="68" customFormat="1" x14ac:dyDescent="0.25">
      <c r="C163" s="69"/>
    </row>
    <row r="164" spans="3:3" s="68" customFormat="1" x14ac:dyDescent="0.25">
      <c r="C164" s="69"/>
    </row>
    <row r="165" spans="3:3" s="68" customFormat="1" x14ac:dyDescent="0.25">
      <c r="C165" s="69"/>
    </row>
    <row r="166" spans="3:3" s="68" customFormat="1" x14ac:dyDescent="0.25">
      <c r="C166" s="69"/>
    </row>
    <row r="167" spans="3:3" s="68" customFormat="1" x14ac:dyDescent="0.25">
      <c r="C167" s="69"/>
    </row>
    <row r="168" spans="3:3" s="68" customFormat="1" x14ac:dyDescent="0.25">
      <c r="C168" s="69"/>
    </row>
    <row r="169" spans="3:3" s="68" customFormat="1" x14ac:dyDescent="0.25">
      <c r="C169" s="69"/>
    </row>
    <row r="170" spans="3:3" s="68" customFormat="1" x14ac:dyDescent="0.25">
      <c r="C170" s="69"/>
    </row>
    <row r="171" spans="3:3" s="68" customFormat="1" x14ac:dyDescent="0.25">
      <c r="C171" s="69"/>
    </row>
    <row r="172" spans="3:3" s="68" customFormat="1" x14ac:dyDescent="0.25">
      <c r="C172" s="69"/>
    </row>
    <row r="173" spans="3:3" s="68" customFormat="1" x14ac:dyDescent="0.25">
      <c r="C173" s="69"/>
    </row>
    <row r="174" spans="3:3" s="68" customFormat="1" x14ac:dyDescent="0.25">
      <c r="C174" s="69"/>
    </row>
    <row r="175" spans="3:3" s="68" customFormat="1" x14ac:dyDescent="0.25">
      <c r="C175" s="69"/>
    </row>
    <row r="176" spans="3:3" s="68" customFormat="1" x14ac:dyDescent="0.25">
      <c r="C176" s="69"/>
    </row>
    <row r="177" spans="3:3" s="68" customFormat="1" x14ac:dyDescent="0.25">
      <c r="C177" s="69"/>
    </row>
    <row r="178" spans="3:3" s="68" customFormat="1" x14ac:dyDescent="0.25">
      <c r="C178" s="69"/>
    </row>
    <row r="179" spans="3:3" s="68" customFormat="1" x14ac:dyDescent="0.25">
      <c r="C179" s="69"/>
    </row>
    <row r="180" spans="3:3" s="68" customFormat="1" x14ac:dyDescent="0.25">
      <c r="C180" s="69"/>
    </row>
    <row r="181" spans="3:3" s="68" customFormat="1" x14ac:dyDescent="0.25">
      <c r="C181" s="69"/>
    </row>
    <row r="182" spans="3:3" s="68" customFormat="1" x14ac:dyDescent="0.25">
      <c r="C182" s="69"/>
    </row>
    <row r="183" spans="3:3" s="68" customFormat="1" x14ac:dyDescent="0.25">
      <c r="C183" s="69"/>
    </row>
    <row r="184" spans="3:3" s="68" customFormat="1" x14ac:dyDescent="0.25">
      <c r="C184" s="69"/>
    </row>
    <row r="185" spans="3:3" s="68" customFormat="1" x14ac:dyDescent="0.25">
      <c r="C185" s="69"/>
    </row>
    <row r="186" spans="3:3" s="68" customFormat="1" x14ac:dyDescent="0.25">
      <c r="C186" s="69"/>
    </row>
    <row r="187" spans="3:3" s="68" customFormat="1" x14ac:dyDescent="0.25">
      <c r="C187" s="69"/>
    </row>
    <row r="188" spans="3:3" s="68" customFormat="1" x14ac:dyDescent="0.25">
      <c r="C188" s="69"/>
    </row>
    <row r="189" spans="3:3" s="68" customFormat="1" x14ac:dyDescent="0.25">
      <c r="C189" s="69"/>
    </row>
    <row r="190" spans="3:3" s="68" customFormat="1" x14ac:dyDescent="0.25">
      <c r="C190" s="69"/>
    </row>
    <row r="191" spans="3:3" s="68" customFormat="1" x14ac:dyDescent="0.25">
      <c r="C191" s="69"/>
    </row>
    <row r="192" spans="3:3" s="68" customFormat="1" x14ac:dyDescent="0.25">
      <c r="C192" s="69"/>
    </row>
    <row r="193" spans="3:3" s="68" customFormat="1" x14ac:dyDescent="0.25">
      <c r="C193" s="69"/>
    </row>
    <row r="194" spans="3:3" s="68" customFormat="1" x14ac:dyDescent="0.25">
      <c r="C194" s="69"/>
    </row>
    <row r="195" spans="3:3" s="68" customFormat="1" x14ac:dyDescent="0.25">
      <c r="C195" s="69"/>
    </row>
    <row r="196" spans="3:3" s="68" customFormat="1" x14ac:dyDescent="0.25">
      <c r="C196" s="69"/>
    </row>
    <row r="197" spans="3:3" s="68" customFormat="1" x14ac:dyDescent="0.25">
      <c r="C197" s="69"/>
    </row>
    <row r="198" spans="3:3" s="68" customFormat="1" x14ac:dyDescent="0.25">
      <c r="C198" s="69"/>
    </row>
    <row r="199" spans="3:3" s="68" customFormat="1" x14ac:dyDescent="0.25">
      <c r="C199" s="69"/>
    </row>
    <row r="200" spans="3:3" s="68" customFormat="1" x14ac:dyDescent="0.25">
      <c r="C200" s="69"/>
    </row>
    <row r="201" spans="3:3" s="68" customFormat="1" x14ac:dyDescent="0.25">
      <c r="C201" s="69"/>
    </row>
    <row r="202" spans="3:3" s="68" customFormat="1" x14ac:dyDescent="0.25">
      <c r="C202" s="69"/>
    </row>
    <row r="203" spans="3:3" s="68" customFormat="1" x14ac:dyDescent="0.25">
      <c r="C203" s="69"/>
    </row>
    <row r="204" spans="3:3" s="68" customFormat="1" x14ac:dyDescent="0.25">
      <c r="C204" s="69"/>
    </row>
    <row r="205" spans="3:3" s="68" customFormat="1" x14ac:dyDescent="0.25">
      <c r="C205" s="69"/>
    </row>
    <row r="206" spans="3:3" s="68" customFormat="1" x14ac:dyDescent="0.25">
      <c r="C206" s="69"/>
    </row>
    <row r="207" spans="3:3" s="68" customFormat="1" x14ac:dyDescent="0.25">
      <c r="C207" s="69"/>
    </row>
    <row r="208" spans="3:3" s="68" customFormat="1" x14ac:dyDescent="0.25">
      <c r="C208" s="69"/>
    </row>
    <row r="209" spans="3:3" s="68" customFormat="1" x14ac:dyDescent="0.25">
      <c r="C209" s="69"/>
    </row>
    <row r="210" spans="3:3" s="68" customFormat="1" x14ac:dyDescent="0.25">
      <c r="C210" s="69"/>
    </row>
    <row r="211" spans="3:3" s="68" customFormat="1" x14ac:dyDescent="0.25">
      <c r="C211" s="69"/>
    </row>
    <row r="212" spans="3:3" s="68" customFormat="1" x14ac:dyDescent="0.25">
      <c r="C212" s="69"/>
    </row>
    <row r="213" spans="3:3" s="68" customFormat="1" x14ac:dyDescent="0.25">
      <c r="C213" s="69"/>
    </row>
    <row r="214" spans="3:3" s="68" customFormat="1" x14ac:dyDescent="0.25">
      <c r="C214" s="69"/>
    </row>
    <row r="215" spans="3:3" s="68" customFormat="1" x14ac:dyDescent="0.25">
      <c r="C215" s="69"/>
    </row>
    <row r="216" spans="3:3" s="68" customFormat="1" x14ac:dyDescent="0.25">
      <c r="C216" s="69"/>
    </row>
    <row r="217" spans="3:3" s="68" customFormat="1" x14ac:dyDescent="0.25">
      <c r="C217" s="69"/>
    </row>
    <row r="218" spans="3:3" s="68" customFormat="1" x14ac:dyDescent="0.25">
      <c r="C218" s="69"/>
    </row>
    <row r="219" spans="3:3" s="68" customFormat="1" x14ac:dyDescent="0.25">
      <c r="C219" s="69"/>
    </row>
    <row r="220" spans="3:3" s="68" customFormat="1" x14ac:dyDescent="0.25">
      <c r="C220" s="69"/>
    </row>
    <row r="221" spans="3:3" s="68" customFormat="1" x14ac:dyDescent="0.25">
      <c r="C221" s="69"/>
    </row>
    <row r="222" spans="3:3" s="68" customFormat="1" x14ac:dyDescent="0.25">
      <c r="C222" s="69"/>
    </row>
    <row r="223" spans="3:3" s="68" customFormat="1" x14ac:dyDescent="0.25">
      <c r="C223" s="69"/>
    </row>
    <row r="224" spans="3:3" s="68" customFormat="1" x14ac:dyDescent="0.25">
      <c r="C224" s="69"/>
    </row>
    <row r="225" spans="3:3" s="68" customFormat="1" x14ac:dyDescent="0.25">
      <c r="C225" s="69"/>
    </row>
    <row r="226" spans="3:3" s="68" customFormat="1" x14ac:dyDescent="0.25">
      <c r="C226" s="69"/>
    </row>
    <row r="227" spans="3:3" s="68" customFormat="1" x14ac:dyDescent="0.25">
      <c r="C227" s="69"/>
    </row>
    <row r="228" spans="3:3" s="68" customFormat="1" x14ac:dyDescent="0.25">
      <c r="C228" s="69"/>
    </row>
    <row r="229" spans="3:3" s="68" customFormat="1" x14ac:dyDescent="0.25">
      <c r="C229" s="69"/>
    </row>
    <row r="230" spans="3:3" s="68" customFormat="1" x14ac:dyDescent="0.25">
      <c r="C230" s="69"/>
    </row>
    <row r="231" spans="3:3" s="68" customFormat="1" x14ac:dyDescent="0.25">
      <c r="C231" s="69"/>
    </row>
    <row r="232" spans="3:3" s="68" customFormat="1" x14ac:dyDescent="0.25">
      <c r="C232" s="69"/>
    </row>
    <row r="233" spans="3:3" s="68" customFormat="1" x14ac:dyDescent="0.25">
      <c r="C233" s="69"/>
    </row>
    <row r="234" spans="3:3" s="68" customFormat="1" x14ac:dyDescent="0.25">
      <c r="C234" s="69"/>
    </row>
    <row r="235" spans="3:3" s="68" customFormat="1" x14ac:dyDescent="0.25">
      <c r="C235" s="69"/>
    </row>
    <row r="236" spans="3:3" s="68" customFormat="1" x14ac:dyDescent="0.25">
      <c r="C236" s="69"/>
    </row>
    <row r="237" spans="3:3" s="68" customFormat="1" x14ac:dyDescent="0.25">
      <c r="C237" s="69"/>
    </row>
    <row r="238" spans="3:3" s="68" customFormat="1" x14ac:dyDescent="0.25">
      <c r="C238" s="69"/>
    </row>
    <row r="239" spans="3:3" s="68" customFormat="1" x14ac:dyDescent="0.25">
      <c r="C239" s="69"/>
    </row>
    <row r="240" spans="3:3" s="68" customFormat="1" x14ac:dyDescent="0.25">
      <c r="C240" s="69"/>
    </row>
    <row r="241" spans="3:3" s="68" customFormat="1" x14ac:dyDescent="0.25">
      <c r="C241" s="69"/>
    </row>
    <row r="242" spans="3:3" s="68" customFormat="1" x14ac:dyDescent="0.25">
      <c r="C242" s="69"/>
    </row>
    <row r="243" spans="3:3" s="68" customFormat="1" x14ac:dyDescent="0.25">
      <c r="C243" s="69"/>
    </row>
    <row r="244" spans="3:3" s="68" customFormat="1" x14ac:dyDescent="0.25">
      <c r="C244" s="69"/>
    </row>
    <row r="245" spans="3:3" s="68" customFormat="1" x14ac:dyDescent="0.25">
      <c r="C245" s="69"/>
    </row>
    <row r="246" spans="3:3" s="68" customFormat="1" x14ac:dyDescent="0.25">
      <c r="C246" s="69"/>
    </row>
    <row r="247" spans="3:3" s="68" customFormat="1" x14ac:dyDescent="0.25">
      <c r="C247" s="69"/>
    </row>
    <row r="248" spans="3:3" s="68" customFormat="1" x14ac:dyDescent="0.25">
      <c r="C248" s="69"/>
    </row>
    <row r="249" spans="3:3" s="68" customFormat="1" x14ac:dyDescent="0.25">
      <c r="C249" s="69"/>
    </row>
    <row r="250" spans="3:3" s="68" customFormat="1" x14ac:dyDescent="0.25">
      <c r="C250" s="69"/>
    </row>
    <row r="251" spans="3:3" s="68" customFormat="1" x14ac:dyDescent="0.25">
      <c r="C251" s="69"/>
    </row>
    <row r="252" spans="3:3" s="68" customFormat="1" x14ac:dyDescent="0.25">
      <c r="C252" s="69"/>
    </row>
    <row r="253" spans="3:3" s="68" customFormat="1" x14ac:dyDescent="0.25">
      <c r="C253" s="69"/>
    </row>
    <row r="254" spans="3:3" s="68" customFormat="1" x14ac:dyDescent="0.25">
      <c r="C254" s="69"/>
    </row>
    <row r="255" spans="3:3" s="68" customFormat="1" x14ac:dyDescent="0.25">
      <c r="C255" s="69"/>
    </row>
    <row r="256" spans="3:3" s="68" customFormat="1" x14ac:dyDescent="0.25">
      <c r="C256" s="69"/>
    </row>
    <row r="257" spans="3:3" s="68" customFormat="1" x14ac:dyDescent="0.25">
      <c r="C257" s="69"/>
    </row>
    <row r="258" spans="3:3" s="68" customFormat="1" x14ac:dyDescent="0.25">
      <c r="C258" s="69"/>
    </row>
    <row r="259" spans="3:3" s="68" customFormat="1" x14ac:dyDescent="0.25">
      <c r="C259" s="69"/>
    </row>
    <row r="260" spans="3:3" s="68" customFormat="1" x14ac:dyDescent="0.25">
      <c r="C260" s="69"/>
    </row>
    <row r="261" spans="3:3" s="68" customFormat="1" x14ac:dyDescent="0.25">
      <c r="C261" s="69"/>
    </row>
    <row r="262" spans="3:3" s="68" customFormat="1" x14ac:dyDescent="0.25">
      <c r="C262" s="69"/>
    </row>
    <row r="263" spans="3:3" s="68" customFormat="1" x14ac:dyDescent="0.25">
      <c r="C263" s="69"/>
    </row>
    <row r="264" spans="3:3" s="68" customFormat="1" x14ac:dyDescent="0.25">
      <c r="C264" s="69"/>
    </row>
    <row r="265" spans="3:3" s="68" customFormat="1" x14ac:dyDescent="0.25">
      <c r="C265" s="69"/>
    </row>
    <row r="266" spans="3:3" s="68" customFormat="1" x14ac:dyDescent="0.25">
      <c r="C266" s="69"/>
    </row>
    <row r="267" spans="3:3" s="68" customFormat="1" x14ac:dyDescent="0.25">
      <c r="C267" s="69"/>
    </row>
    <row r="268" spans="3:3" s="68" customFormat="1" x14ac:dyDescent="0.25">
      <c r="C268" s="69"/>
    </row>
    <row r="269" spans="3:3" s="68" customFormat="1" x14ac:dyDescent="0.25">
      <c r="C269" s="69"/>
    </row>
    <row r="270" spans="3:3" s="68" customFormat="1" x14ac:dyDescent="0.25">
      <c r="C270" s="69"/>
    </row>
    <row r="271" spans="3:3" s="68" customFormat="1" x14ac:dyDescent="0.25">
      <c r="C271" s="69"/>
    </row>
    <row r="272" spans="3:3" s="68" customFormat="1" x14ac:dyDescent="0.25">
      <c r="C272" s="69"/>
    </row>
    <row r="273" spans="3:3" s="68" customFormat="1" x14ac:dyDescent="0.25">
      <c r="C273" s="69"/>
    </row>
    <row r="274" spans="3:3" s="68" customFormat="1" x14ac:dyDescent="0.25">
      <c r="C274" s="69"/>
    </row>
    <row r="275" spans="3:3" s="68" customFormat="1" x14ac:dyDescent="0.25">
      <c r="C275" s="69"/>
    </row>
    <row r="276" spans="3:3" s="68" customFormat="1" x14ac:dyDescent="0.25">
      <c r="C276" s="69"/>
    </row>
    <row r="277" spans="3:3" s="68" customFormat="1" x14ac:dyDescent="0.25">
      <c r="C277" s="69"/>
    </row>
    <row r="278" spans="3:3" s="68" customFormat="1" x14ac:dyDescent="0.25">
      <c r="C278" s="69"/>
    </row>
    <row r="279" spans="3:3" s="68" customFormat="1" x14ac:dyDescent="0.25">
      <c r="C279" s="69"/>
    </row>
    <row r="280" spans="3:3" s="68" customFormat="1" x14ac:dyDescent="0.25">
      <c r="C280" s="69"/>
    </row>
    <row r="281" spans="3:3" s="68" customFormat="1" x14ac:dyDescent="0.25">
      <c r="C281" s="69"/>
    </row>
    <row r="282" spans="3:3" s="68" customFormat="1" x14ac:dyDescent="0.25">
      <c r="C282" s="69"/>
    </row>
    <row r="283" spans="3:3" s="68" customFormat="1" x14ac:dyDescent="0.25">
      <c r="C283" s="69"/>
    </row>
  </sheetData>
  <sheetProtection formatColumns="0" formatRows="0" insertRows="0"/>
  <mergeCells count="21">
    <mergeCell ref="A3:I3"/>
    <mergeCell ref="G115:G116"/>
    <mergeCell ref="J115:J116"/>
    <mergeCell ref="B115:B116"/>
    <mergeCell ref="A115:A116"/>
    <mergeCell ref="D115:D116"/>
    <mergeCell ref="E115:E116"/>
    <mergeCell ref="A56:A57"/>
    <mergeCell ref="E56:E57"/>
    <mergeCell ref="A96:A97"/>
    <mergeCell ref="H115:H116"/>
    <mergeCell ref="I115:I116"/>
    <mergeCell ref="M115:M116"/>
    <mergeCell ref="N115:N116"/>
    <mergeCell ref="K115:K116"/>
    <mergeCell ref="L115:L116"/>
    <mergeCell ref="A8:A9"/>
    <mergeCell ref="E8:E9"/>
    <mergeCell ref="A28:A29"/>
    <mergeCell ref="E28:E29"/>
    <mergeCell ref="F115:F116"/>
  </mergeCells>
  <phoneticPr fontId="7" type="noConversion"/>
  <dataValidations count="2">
    <dataValidation type="list" allowBlank="1" showInputMessage="1" showErrorMessage="1" sqref="C91:C93 C87 B92:B93 E92:E93">
      <formula1>"Ja,Nein"</formula1>
    </dataValidation>
    <dataValidation type="list" allowBlank="1" showInputMessage="1" showErrorMessage="1" sqref="B87 B91 E87 E91">
      <formula1>"bitte wählen,Ja,Nein"</formula1>
    </dataValidation>
  </dataValidations>
  <pageMargins left="0.51181102362204722" right="0.31496062992125984" top="0.39370078740157483" bottom="0.27559055118110237" header="0.19685039370078741" footer="0.15748031496062992"/>
  <pageSetup paperSize="9" scale="26" orientation="landscape" r:id="rId1"/>
  <headerFooter alignWithMargins="0">
    <oddFooter>&amp;L&amp;8&amp;D&amp;C &amp;R&amp;8&amp;A - &amp;F</oddFooter>
  </headerFooter>
  <rowBreaks count="1" manualBreakCount="1">
    <brk id="9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FF9999"/>
    <pageSetUpPr fitToPage="1"/>
  </sheetPr>
  <dimension ref="A1:EX317"/>
  <sheetViews>
    <sheetView zoomScale="90" zoomScaleNormal="90" zoomScaleSheetLayoutView="80" workbookViewId="0">
      <pane ySplit="1" topLeftCell="A2" activePane="bottomLeft" state="frozen"/>
      <selection activeCell="A2" sqref="A2"/>
      <selection pane="bottomLeft" activeCell="C40" sqref="C40"/>
    </sheetView>
  </sheetViews>
  <sheetFormatPr baseColWidth="10" defaultColWidth="11.42578125" defaultRowHeight="15.75" x14ac:dyDescent="0.25"/>
  <cols>
    <col min="1" max="3" width="46.42578125" style="188" customWidth="1"/>
    <col min="4" max="8" width="29.28515625" style="188" customWidth="1"/>
    <col min="9" max="9" width="30.85546875" style="165" customWidth="1"/>
    <col min="10" max="11" width="28.42578125" style="165" customWidth="1"/>
    <col min="12" max="13" width="28.7109375" style="165" customWidth="1"/>
    <col min="14" max="14" width="40.5703125" style="165" customWidth="1"/>
    <col min="15" max="15" width="25.5703125" style="165" customWidth="1"/>
    <col min="16" max="16" width="26.7109375" style="165" customWidth="1"/>
    <col min="17" max="23" width="11.42578125" style="165"/>
    <col min="24" max="16384" width="11.42578125" style="188"/>
  </cols>
  <sheetData>
    <row r="1" spans="1:32" s="163" customFormat="1" ht="21" x14ac:dyDescent="0.2">
      <c r="A1" s="208" t="s">
        <v>101</v>
      </c>
      <c r="I1" s="164"/>
    </row>
    <row r="2" spans="1:32" s="165" customFormat="1" x14ac:dyDescent="0.25"/>
    <row r="3" spans="1:32" s="165" customFormat="1" x14ac:dyDescent="0.25"/>
    <row r="4" spans="1:32" s="68" customFormat="1" x14ac:dyDescent="0.25">
      <c r="A4" s="72" t="s">
        <v>71</v>
      </c>
      <c r="B4" s="71"/>
      <c r="C4" s="71"/>
      <c r="D4" s="71"/>
      <c r="E4" s="71"/>
      <c r="F4" s="71"/>
      <c r="G4" s="13"/>
      <c r="H4" s="69"/>
      <c r="I4" s="88"/>
      <c r="J4" s="69"/>
      <c r="K4" s="69"/>
      <c r="L4" s="69"/>
      <c r="M4" s="69"/>
      <c r="N4" s="69"/>
      <c r="O4" s="69"/>
      <c r="P4" s="69"/>
      <c r="Q4" s="69"/>
      <c r="R4" s="69"/>
      <c r="S4" s="69"/>
      <c r="T4" s="69"/>
      <c r="U4" s="69"/>
      <c r="V4" s="69"/>
      <c r="W4" s="69"/>
      <c r="X4" s="69"/>
      <c r="Y4" s="69"/>
      <c r="Z4" s="69"/>
      <c r="AA4" s="69"/>
      <c r="AB4" s="69"/>
      <c r="AC4" s="69"/>
      <c r="AD4" s="69"/>
      <c r="AE4" s="69"/>
      <c r="AF4" s="69"/>
    </row>
    <row r="5" spans="1:32" s="68" customFormat="1" x14ac:dyDescent="0.25">
      <c r="A5" s="166"/>
      <c r="B5" s="71"/>
      <c r="C5" s="71"/>
      <c r="D5" s="71"/>
      <c r="E5" s="71"/>
      <c r="F5" s="71"/>
      <c r="G5" s="13"/>
      <c r="H5" s="69"/>
      <c r="I5" s="88"/>
      <c r="J5" s="69"/>
      <c r="K5" s="69"/>
      <c r="L5" s="69"/>
      <c r="M5" s="69"/>
      <c r="N5" s="69"/>
      <c r="O5" s="69"/>
      <c r="P5" s="69"/>
      <c r="Q5" s="69"/>
      <c r="R5" s="69"/>
      <c r="S5" s="69"/>
      <c r="T5" s="69"/>
      <c r="U5" s="69"/>
      <c r="V5" s="69"/>
      <c r="W5" s="69"/>
      <c r="X5" s="69"/>
      <c r="Y5" s="69"/>
      <c r="Z5" s="69"/>
      <c r="AA5" s="69"/>
      <c r="AB5" s="69"/>
      <c r="AC5" s="69"/>
      <c r="AD5" s="69"/>
      <c r="AE5" s="69"/>
      <c r="AF5" s="69"/>
    </row>
    <row r="6" spans="1:32" s="168" customFormat="1" x14ac:dyDescent="0.25">
      <c r="A6" s="340" t="s">
        <v>23</v>
      </c>
      <c r="B6" s="341"/>
      <c r="C6" s="342"/>
      <c r="D6" s="338" t="s">
        <v>27</v>
      </c>
      <c r="E6" s="331" t="s">
        <v>72</v>
      </c>
      <c r="F6" s="331" t="s">
        <v>31</v>
      </c>
      <c r="G6" s="167"/>
    </row>
    <row r="7" spans="1:32" s="168" customFormat="1" x14ac:dyDescent="0.25">
      <c r="A7" s="331" t="s">
        <v>24</v>
      </c>
      <c r="B7" s="331" t="s">
        <v>73</v>
      </c>
      <c r="C7" s="331" t="s">
        <v>74</v>
      </c>
      <c r="D7" s="339"/>
      <c r="E7" s="332"/>
      <c r="F7" s="332"/>
      <c r="G7" s="138"/>
    </row>
    <row r="8" spans="1:32" s="168" customFormat="1" x14ac:dyDescent="0.25">
      <c r="A8" s="337"/>
      <c r="B8" s="337"/>
      <c r="C8" s="337"/>
      <c r="D8" s="169" t="s">
        <v>25</v>
      </c>
      <c r="E8" s="169"/>
      <c r="F8" s="169" t="s">
        <v>25</v>
      </c>
      <c r="G8" s="170"/>
    </row>
    <row r="9" spans="1:32" s="165" customFormat="1" x14ac:dyDescent="0.25">
      <c r="A9" s="216" t="s">
        <v>1</v>
      </c>
      <c r="B9" s="217" t="s">
        <v>1</v>
      </c>
      <c r="C9" s="217" t="s">
        <v>1</v>
      </c>
      <c r="D9" s="218"/>
      <c r="E9" s="209"/>
      <c r="F9" s="171">
        <f t="shared" ref="F9:F14" si="0">IF(D9="Zeile einfügbar",0,D9*E9)</f>
        <v>0</v>
      </c>
      <c r="G9" s="172"/>
      <c r="H9" s="173"/>
    </row>
    <row r="10" spans="1:32" s="165" customFormat="1" x14ac:dyDescent="0.25">
      <c r="A10" s="216" t="s">
        <v>1</v>
      </c>
      <c r="B10" s="217" t="s">
        <v>1</v>
      </c>
      <c r="C10" s="217" t="s">
        <v>1</v>
      </c>
      <c r="D10" s="219"/>
      <c r="E10" s="209"/>
      <c r="F10" s="171">
        <f t="shared" si="0"/>
        <v>0</v>
      </c>
      <c r="G10" s="172"/>
      <c r="H10" s="173"/>
    </row>
    <row r="11" spans="1:32" s="165" customFormat="1" x14ac:dyDescent="0.25">
      <c r="A11" s="216" t="s">
        <v>1</v>
      </c>
      <c r="B11" s="217" t="s">
        <v>1</v>
      </c>
      <c r="C11" s="217" t="s">
        <v>1</v>
      </c>
      <c r="D11" s="219"/>
      <c r="E11" s="209"/>
      <c r="F11" s="171">
        <f t="shared" si="0"/>
        <v>0</v>
      </c>
      <c r="G11" s="172"/>
      <c r="H11" s="173"/>
    </row>
    <row r="12" spans="1:32" s="165" customFormat="1" x14ac:dyDescent="0.25">
      <c r="A12" s="216" t="s">
        <v>1</v>
      </c>
      <c r="B12" s="217" t="s">
        <v>1</v>
      </c>
      <c r="C12" s="217" t="s">
        <v>1</v>
      </c>
      <c r="D12" s="219"/>
      <c r="E12" s="210"/>
      <c r="F12" s="171">
        <f t="shared" si="0"/>
        <v>0</v>
      </c>
      <c r="G12" s="172"/>
      <c r="H12" s="173"/>
    </row>
    <row r="13" spans="1:32" s="165" customFormat="1" x14ac:dyDescent="0.25">
      <c r="A13" s="216" t="s">
        <v>1</v>
      </c>
      <c r="B13" s="217" t="s">
        <v>1</v>
      </c>
      <c r="C13" s="217" t="s">
        <v>1</v>
      </c>
      <c r="D13" s="219"/>
      <c r="E13" s="211"/>
      <c r="F13" s="171">
        <f t="shared" si="0"/>
        <v>0</v>
      </c>
      <c r="G13" s="174"/>
      <c r="H13" s="175"/>
    </row>
    <row r="14" spans="1:32" s="165" customFormat="1" x14ac:dyDescent="0.25">
      <c r="A14" s="216" t="s">
        <v>1</v>
      </c>
      <c r="B14" s="217" t="s">
        <v>1</v>
      </c>
      <c r="C14" s="217" t="s">
        <v>1</v>
      </c>
      <c r="D14" s="224" t="s">
        <v>9</v>
      </c>
      <c r="E14" s="212"/>
      <c r="F14" s="171">
        <f t="shared" si="0"/>
        <v>0</v>
      </c>
      <c r="G14" s="174"/>
      <c r="H14" s="175"/>
    </row>
    <row r="15" spans="1:32" s="168" customFormat="1" x14ac:dyDescent="0.25">
      <c r="A15" s="176" t="s">
        <v>26</v>
      </c>
      <c r="B15" s="177"/>
      <c r="C15" s="177"/>
      <c r="D15" s="178"/>
      <c r="E15" s="179"/>
      <c r="F15" s="180">
        <f>SUM(F9:F14)</f>
        <v>0</v>
      </c>
      <c r="G15" s="181"/>
      <c r="H15" s="181"/>
    </row>
    <row r="16" spans="1:32" s="168" customFormat="1" x14ac:dyDescent="0.25">
      <c r="A16" s="182"/>
      <c r="B16" s="183"/>
      <c r="C16" s="183"/>
      <c r="D16" s="184"/>
      <c r="E16" s="181"/>
      <c r="F16" s="181"/>
      <c r="G16" s="181"/>
      <c r="H16" s="181"/>
    </row>
    <row r="17" spans="1:105" s="165" customFormat="1" x14ac:dyDescent="0.25"/>
    <row r="18" spans="1:105" s="165" customFormat="1" x14ac:dyDescent="0.25">
      <c r="A18" s="72" t="s">
        <v>75</v>
      </c>
    </row>
    <row r="19" spans="1:105" s="165" customFormat="1" x14ac:dyDescent="0.25">
      <c r="A19" s="166"/>
    </row>
    <row r="20" spans="1:105" ht="15.75" customHeight="1" x14ac:dyDescent="0.25">
      <c r="A20" s="333" t="s">
        <v>23</v>
      </c>
      <c r="B20" s="334"/>
      <c r="C20" s="93"/>
      <c r="D20" s="93"/>
      <c r="E20" s="93"/>
      <c r="F20" s="335" t="s">
        <v>76</v>
      </c>
      <c r="G20" s="335" t="s">
        <v>77</v>
      </c>
      <c r="H20" s="331" t="s">
        <v>31</v>
      </c>
      <c r="J20" s="185"/>
      <c r="K20" s="186"/>
      <c r="L20" s="187"/>
      <c r="M20" s="187"/>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5"/>
      <c r="CY20" s="165"/>
      <c r="CZ20" s="165"/>
      <c r="DA20" s="165"/>
    </row>
    <row r="21" spans="1:105" x14ac:dyDescent="0.25">
      <c r="A21" s="331" t="s">
        <v>24</v>
      </c>
      <c r="B21" s="331" t="s">
        <v>73</v>
      </c>
      <c r="C21" s="189" t="s">
        <v>28</v>
      </c>
      <c r="D21" s="189" t="s">
        <v>29</v>
      </c>
      <c r="E21" s="189" t="s">
        <v>30</v>
      </c>
      <c r="F21" s="336"/>
      <c r="G21" s="336"/>
      <c r="H21" s="332"/>
      <c r="K21" s="190"/>
      <c r="L21" s="191"/>
      <c r="M21" s="191"/>
      <c r="T21" s="188"/>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5"/>
      <c r="CY21" s="165"/>
      <c r="CZ21" s="165"/>
      <c r="DA21" s="165"/>
    </row>
    <row r="22" spans="1:105" s="165" customFormat="1" x14ac:dyDescent="0.25">
      <c r="A22" s="337"/>
      <c r="B22" s="337"/>
      <c r="C22" s="192"/>
      <c r="D22" s="192"/>
      <c r="E22" s="193"/>
      <c r="F22" s="192" t="s">
        <v>25</v>
      </c>
      <c r="G22" s="192"/>
      <c r="H22" s="192" t="s">
        <v>25</v>
      </c>
      <c r="K22" s="194"/>
      <c r="L22" s="194"/>
      <c r="M22" s="194"/>
    </row>
    <row r="23" spans="1:105" s="175" customFormat="1" x14ac:dyDescent="0.25">
      <c r="A23" s="216" t="s">
        <v>1</v>
      </c>
      <c r="B23" s="217" t="s">
        <v>1</v>
      </c>
      <c r="C23" s="146"/>
      <c r="D23" s="146" t="s">
        <v>1</v>
      </c>
      <c r="E23" s="220"/>
      <c r="F23" s="221"/>
      <c r="G23" s="213"/>
      <c r="H23" s="195">
        <f t="shared" ref="H23:H32" si="1">F23*G23</f>
        <v>0</v>
      </c>
      <c r="J23" s="196"/>
      <c r="K23" s="197"/>
      <c r="L23" s="197"/>
      <c r="M23" s="197"/>
    </row>
    <row r="24" spans="1:105" s="199" customFormat="1" x14ac:dyDescent="0.25">
      <c r="A24" s="216" t="s">
        <v>1</v>
      </c>
      <c r="B24" s="217" t="s">
        <v>1</v>
      </c>
      <c r="C24" s="146"/>
      <c r="D24" s="146" t="s">
        <v>1</v>
      </c>
      <c r="E24" s="220"/>
      <c r="F24" s="146"/>
      <c r="G24" s="214"/>
      <c r="H24" s="198">
        <f t="shared" si="1"/>
        <v>0</v>
      </c>
      <c r="J24" s="200"/>
      <c r="K24" s="201"/>
      <c r="L24" s="201"/>
      <c r="M24" s="201"/>
    </row>
    <row r="25" spans="1:105" s="199" customFormat="1" x14ac:dyDescent="0.25">
      <c r="A25" s="216" t="s">
        <v>1</v>
      </c>
      <c r="B25" s="217" t="s">
        <v>1</v>
      </c>
      <c r="C25" s="146"/>
      <c r="D25" s="146" t="s">
        <v>1</v>
      </c>
      <c r="E25" s="220"/>
      <c r="F25" s="146"/>
      <c r="G25" s="214"/>
      <c r="H25" s="198">
        <f t="shared" si="1"/>
        <v>0</v>
      </c>
      <c r="J25" s="202"/>
      <c r="K25" s="201"/>
      <c r="L25" s="201"/>
      <c r="M25" s="201"/>
    </row>
    <row r="26" spans="1:105" s="203" customFormat="1" x14ac:dyDescent="0.25">
      <c r="A26" s="216" t="s">
        <v>1</v>
      </c>
      <c r="B26" s="217" t="s">
        <v>1</v>
      </c>
      <c r="C26" s="146"/>
      <c r="D26" s="146" t="s">
        <v>1</v>
      </c>
      <c r="E26" s="220"/>
      <c r="F26" s="222"/>
      <c r="G26" s="213"/>
      <c r="H26" s="195">
        <f t="shared" si="1"/>
        <v>0</v>
      </c>
      <c r="I26" s="175"/>
      <c r="J26" s="202"/>
      <c r="K26" s="201"/>
      <c r="L26" s="201"/>
      <c r="M26" s="201"/>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row>
    <row r="27" spans="1:105" s="203" customFormat="1" x14ac:dyDescent="0.25">
      <c r="A27" s="216" t="s">
        <v>1</v>
      </c>
      <c r="B27" s="217" t="s">
        <v>1</v>
      </c>
      <c r="C27" s="146"/>
      <c r="D27" s="146" t="s">
        <v>1</v>
      </c>
      <c r="E27" s="220"/>
      <c r="F27" s="222"/>
      <c r="G27" s="213"/>
      <c r="H27" s="195">
        <f t="shared" si="1"/>
        <v>0</v>
      </c>
      <c r="I27" s="175"/>
      <c r="J27" s="196"/>
      <c r="K27" s="201"/>
      <c r="L27" s="201"/>
      <c r="M27" s="201"/>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row>
    <row r="28" spans="1:105" s="203" customFormat="1" x14ac:dyDescent="0.25">
      <c r="A28" s="216" t="s">
        <v>1</v>
      </c>
      <c r="B28" s="217" t="s">
        <v>1</v>
      </c>
      <c r="C28" s="146"/>
      <c r="D28" s="146" t="s">
        <v>1</v>
      </c>
      <c r="E28" s="220"/>
      <c r="F28" s="222"/>
      <c r="G28" s="213"/>
      <c r="H28" s="195">
        <f t="shared" ref="H28:H31" si="2">F28*G28</f>
        <v>0</v>
      </c>
      <c r="I28" s="175"/>
      <c r="J28" s="196"/>
      <c r="K28" s="201"/>
      <c r="L28" s="201"/>
      <c r="M28" s="201"/>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row>
    <row r="29" spans="1:105" s="203" customFormat="1" x14ac:dyDescent="0.25">
      <c r="A29" s="216" t="s">
        <v>1</v>
      </c>
      <c r="B29" s="217" t="s">
        <v>1</v>
      </c>
      <c r="C29" s="146"/>
      <c r="D29" s="146" t="s">
        <v>1</v>
      </c>
      <c r="E29" s="220"/>
      <c r="F29" s="222"/>
      <c r="G29" s="213"/>
      <c r="H29" s="195">
        <f t="shared" si="2"/>
        <v>0</v>
      </c>
      <c r="I29" s="175"/>
      <c r="J29" s="196"/>
      <c r="K29" s="201"/>
      <c r="L29" s="201"/>
      <c r="M29" s="201"/>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row>
    <row r="30" spans="1:105" s="203" customFormat="1" x14ac:dyDescent="0.25">
      <c r="A30" s="216" t="s">
        <v>1</v>
      </c>
      <c r="B30" s="217" t="s">
        <v>1</v>
      </c>
      <c r="C30" s="146"/>
      <c r="D30" s="146" t="s">
        <v>1</v>
      </c>
      <c r="E30" s="220"/>
      <c r="F30" s="222"/>
      <c r="G30" s="213"/>
      <c r="H30" s="195">
        <f t="shared" si="2"/>
        <v>0</v>
      </c>
      <c r="I30" s="175"/>
      <c r="J30" s="196"/>
      <c r="K30" s="201"/>
      <c r="L30" s="201"/>
      <c r="M30" s="201"/>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row>
    <row r="31" spans="1:105" s="203" customFormat="1" x14ac:dyDescent="0.25">
      <c r="A31" s="216" t="s">
        <v>1</v>
      </c>
      <c r="B31" s="217" t="s">
        <v>1</v>
      </c>
      <c r="C31" s="146"/>
      <c r="D31" s="146" t="s">
        <v>1</v>
      </c>
      <c r="E31" s="220"/>
      <c r="F31" s="222"/>
      <c r="G31" s="213"/>
      <c r="H31" s="195">
        <f t="shared" si="2"/>
        <v>0</v>
      </c>
      <c r="I31" s="175"/>
      <c r="J31" s="196"/>
      <c r="K31" s="201"/>
      <c r="L31" s="201"/>
      <c r="M31" s="201"/>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row>
    <row r="32" spans="1:105" s="203" customFormat="1" x14ac:dyDescent="0.25">
      <c r="A32" s="216" t="s">
        <v>1</v>
      </c>
      <c r="B32" s="217" t="s">
        <v>1</v>
      </c>
      <c r="C32" s="146"/>
      <c r="D32" s="146" t="s">
        <v>1</v>
      </c>
      <c r="E32" s="225" t="s">
        <v>9</v>
      </c>
      <c r="F32" s="223"/>
      <c r="G32" s="215"/>
      <c r="H32" s="204">
        <f t="shared" si="1"/>
        <v>0</v>
      </c>
      <c r="I32" s="175"/>
      <c r="J32" s="202"/>
      <c r="K32" s="201"/>
      <c r="L32" s="201"/>
      <c r="M32" s="201"/>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row>
    <row r="33" spans="1:154" s="207" customFormat="1" x14ac:dyDescent="0.25">
      <c r="A33" s="176" t="s">
        <v>26</v>
      </c>
      <c r="B33" s="177"/>
      <c r="C33" s="178"/>
      <c r="D33" s="205"/>
      <c r="E33" s="205"/>
      <c r="F33" s="205"/>
      <c r="G33" s="206"/>
      <c r="H33" s="180">
        <f>SUM(H23:H32)</f>
        <v>0</v>
      </c>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c r="CH33" s="168"/>
      <c r="CI33" s="168"/>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row>
    <row r="34" spans="1:154" s="207" customFormat="1" x14ac:dyDescent="0.25">
      <c r="A34" s="182"/>
      <c r="B34" s="183"/>
      <c r="C34" s="183"/>
      <c r="D34" s="184"/>
      <c r="E34" s="181"/>
      <c r="F34" s="181"/>
      <c r="G34" s="181"/>
      <c r="H34" s="181"/>
      <c r="I34" s="181"/>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8"/>
      <c r="CR34" s="168"/>
      <c r="CS34" s="168"/>
      <c r="CT34" s="168"/>
      <c r="CU34" s="168"/>
      <c r="CV34" s="168"/>
      <c r="CW34" s="168"/>
      <c r="CX34" s="168"/>
      <c r="CY34" s="168"/>
      <c r="CZ34" s="168"/>
      <c r="DA34" s="168"/>
      <c r="DB34" s="168"/>
      <c r="DC34" s="168"/>
      <c r="DD34" s="168"/>
      <c r="DE34" s="168"/>
    </row>
    <row r="35" spans="1:154" x14ac:dyDescent="0.25">
      <c r="A35" s="165"/>
      <c r="B35" s="165"/>
      <c r="C35" s="165"/>
      <c r="D35" s="165"/>
      <c r="E35" s="165"/>
      <c r="F35" s="165"/>
      <c r="G35" s="165"/>
      <c r="H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5"/>
      <c r="CY35" s="165"/>
      <c r="CZ35" s="165"/>
      <c r="DA35" s="165"/>
      <c r="DB35" s="165"/>
      <c r="DC35" s="165"/>
      <c r="DD35" s="165"/>
      <c r="DE35" s="165"/>
    </row>
    <row r="36" spans="1:154" x14ac:dyDescent="0.25">
      <c r="A36" s="165"/>
      <c r="B36" s="165"/>
      <c r="C36" s="165"/>
      <c r="D36" s="165"/>
      <c r="E36" s="165"/>
      <c r="F36" s="165"/>
      <c r="G36" s="165"/>
      <c r="H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5"/>
      <c r="CY36" s="165"/>
      <c r="CZ36" s="165"/>
      <c r="DA36" s="165"/>
      <c r="DB36" s="165"/>
      <c r="DC36" s="165"/>
      <c r="DD36" s="165"/>
      <c r="DE36" s="165"/>
    </row>
    <row r="37" spans="1:154" x14ac:dyDescent="0.25">
      <c r="A37" s="165"/>
      <c r="B37" s="165"/>
      <c r="C37" s="165"/>
      <c r="D37" s="165"/>
      <c r="E37" s="165"/>
      <c r="F37" s="165"/>
      <c r="G37" s="165"/>
      <c r="H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5"/>
      <c r="CY37" s="165"/>
      <c r="CZ37" s="165"/>
      <c r="DA37" s="165"/>
      <c r="DB37" s="165"/>
      <c r="DC37" s="165"/>
      <c r="DD37" s="165"/>
      <c r="DE37" s="165"/>
    </row>
    <row r="38" spans="1:154" x14ac:dyDescent="0.25">
      <c r="A38" s="165"/>
      <c r="B38" s="165"/>
      <c r="C38" s="165"/>
      <c r="D38" s="165"/>
      <c r="E38" s="165"/>
      <c r="F38" s="165"/>
      <c r="G38" s="165"/>
      <c r="H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5"/>
      <c r="CY38" s="165"/>
      <c r="CZ38" s="165"/>
      <c r="DA38" s="165"/>
      <c r="DB38" s="165"/>
      <c r="DC38" s="165"/>
      <c r="DD38" s="165"/>
      <c r="DE38" s="165"/>
      <c r="DF38" s="165"/>
      <c r="DG38" s="165"/>
      <c r="DH38" s="165"/>
      <c r="DI38" s="165"/>
      <c r="DJ38" s="165"/>
      <c r="DK38" s="165"/>
      <c r="DL38" s="165"/>
      <c r="DM38" s="165"/>
      <c r="DN38" s="165"/>
      <c r="DO38" s="165"/>
      <c r="DP38" s="165"/>
      <c r="DQ38" s="165"/>
      <c r="DR38" s="165"/>
      <c r="DS38" s="165"/>
      <c r="DT38" s="165"/>
      <c r="DU38" s="165"/>
      <c r="DV38" s="165"/>
      <c r="DW38" s="165"/>
      <c r="DX38" s="165"/>
      <c r="DY38" s="165"/>
      <c r="DZ38" s="165"/>
      <c r="EA38" s="165"/>
      <c r="EB38" s="165"/>
      <c r="EC38" s="165"/>
      <c r="ED38" s="165"/>
      <c r="EE38" s="165"/>
      <c r="EF38" s="165"/>
      <c r="EG38" s="165"/>
      <c r="EH38" s="165"/>
      <c r="EI38" s="165"/>
      <c r="EJ38" s="165"/>
      <c r="EK38" s="165"/>
      <c r="EL38" s="165"/>
      <c r="EM38" s="165"/>
      <c r="EN38" s="165"/>
      <c r="EO38" s="165"/>
      <c r="EP38" s="165"/>
      <c r="EQ38" s="165"/>
      <c r="ER38" s="165"/>
      <c r="ES38" s="165"/>
      <c r="ET38" s="165"/>
      <c r="EU38" s="165"/>
      <c r="EV38" s="165"/>
      <c r="EW38" s="165"/>
      <c r="EX38" s="165"/>
    </row>
    <row r="39" spans="1:154" x14ac:dyDescent="0.25">
      <c r="A39" s="165"/>
      <c r="B39" s="165"/>
      <c r="C39" s="165"/>
      <c r="D39" s="165"/>
      <c r="E39" s="165"/>
      <c r="F39" s="165"/>
      <c r="G39" s="165"/>
      <c r="H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5"/>
      <c r="CY39" s="165"/>
      <c r="CZ39" s="165"/>
      <c r="DA39" s="165"/>
      <c r="DB39" s="165"/>
      <c r="DC39" s="165"/>
      <c r="DD39" s="165"/>
      <c r="DE39" s="165"/>
      <c r="DF39" s="165"/>
      <c r="DG39" s="165"/>
      <c r="DH39" s="165"/>
      <c r="DI39" s="165"/>
      <c r="DJ39" s="165"/>
      <c r="DK39" s="165"/>
      <c r="DL39" s="165"/>
      <c r="DM39" s="165"/>
      <c r="DN39" s="165"/>
      <c r="DO39" s="165"/>
      <c r="DP39" s="165"/>
      <c r="DQ39" s="165"/>
      <c r="DR39" s="165"/>
      <c r="DS39" s="165"/>
      <c r="DT39" s="165"/>
      <c r="DU39" s="165"/>
      <c r="DV39" s="165"/>
      <c r="DW39" s="165"/>
      <c r="DX39" s="165"/>
      <c r="DY39" s="165"/>
      <c r="DZ39" s="165"/>
      <c r="EA39" s="165"/>
      <c r="EB39" s="165"/>
      <c r="EC39" s="165"/>
      <c r="ED39" s="165"/>
      <c r="EE39" s="165"/>
      <c r="EF39" s="165"/>
      <c r="EG39" s="165"/>
      <c r="EH39" s="165"/>
      <c r="EI39" s="165"/>
      <c r="EJ39" s="165"/>
      <c r="EK39" s="165"/>
      <c r="EL39" s="165"/>
      <c r="EM39" s="165"/>
      <c r="EN39" s="165"/>
      <c r="EO39" s="165"/>
      <c r="EP39" s="165"/>
      <c r="EQ39" s="165"/>
      <c r="ER39" s="165"/>
      <c r="ES39" s="165"/>
      <c r="ET39" s="165"/>
      <c r="EU39" s="165"/>
      <c r="EV39" s="165"/>
      <c r="EW39" s="165"/>
      <c r="EX39" s="165"/>
    </row>
    <row r="40" spans="1:154" x14ac:dyDescent="0.25">
      <c r="A40" s="165"/>
      <c r="B40" s="165"/>
      <c r="C40" s="165"/>
      <c r="D40" s="165"/>
      <c r="E40" s="165"/>
      <c r="F40" s="165"/>
      <c r="G40" s="165"/>
      <c r="H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5"/>
      <c r="CY40" s="165"/>
      <c r="CZ40" s="165"/>
      <c r="DA40" s="165"/>
      <c r="DB40" s="165"/>
      <c r="DC40" s="165"/>
      <c r="DD40" s="165"/>
      <c r="DE40" s="165"/>
      <c r="DF40" s="165"/>
      <c r="DG40" s="165"/>
      <c r="DH40" s="165"/>
      <c r="DI40" s="165"/>
      <c r="DJ40" s="165"/>
      <c r="DK40" s="165"/>
      <c r="DL40" s="165"/>
      <c r="DM40" s="165"/>
      <c r="DN40" s="165"/>
      <c r="DO40" s="165"/>
      <c r="DP40" s="165"/>
      <c r="DQ40" s="165"/>
      <c r="DR40" s="165"/>
      <c r="DS40" s="165"/>
      <c r="DT40" s="165"/>
      <c r="DU40" s="165"/>
      <c r="DV40" s="165"/>
      <c r="DW40" s="165"/>
      <c r="DX40" s="165"/>
      <c r="DY40" s="165"/>
      <c r="DZ40" s="165"/>
      <c r="EA40" s="165"/>
      <c r="EB40" s="165"/>
      <c r="EC40" s="165"/>
      <c r="ED40" s="165"/>
      <c r="EE40" s="165"/>
      <c r="EF40" s="165"/>
      <c r="EG40" s="165"/>
      <c r="EH40" s="165"/>
      <c r="EI40" s="165"/>
      <c r="EJ40" s="165"/>
      <c r="EK40" s="165"/>
      <c r="EL40" s="165"/>
      <c r="EM40" s="165"/>
      <c r="EN40" s="165"/>
      <c r="EO40" s="165"/>
      <c r="EP40" s="165"/>
      <c r="EQ40" s="165"/>
      <c r="ER40" s="165"/>
      <c r="ES40" s="165"/>
      <c r="ET40" s="165"/>
      <c r="EU40" s="165"/>
      <c r="EV40" s="165"/>
      <c r="EW40" s="165"/>
      <c r="EX40" s="165"/>
    </row>
    <row r="41" spans="1:154" s="165" customFormat="1" x14ac:dyDescent="0.25"/>
    <row r="42" spans="1:154" s="165" customFormat="1" x14ac:dyDescent="0.25"/>
    <row r="43" spans="1:154" s="165" customFormat="1" x14ac:dyDescent="0.25"/>
    <row r="44" spans="1:154" s="165" customFormat="1" x14ac:dyDescent="0.25"/>
    <row r="45" spans="1:154" s="165" customFormat="1" x14ac:dyDescent="0.25"/>
    <row r="46" spans="1:154" s="165" customFormat="1" x14ac:dyDescent="0.25"/>
    <row r="47" spans="1:154" s="165" customFormat="1" x14ac:dyDescent="0.25"/>
    <row r="48" spans="1:154" s="165" customFormat="1" x14ac:dyDescent="0.25"/>
    <row r="49" spans="1:8" s="165" customFormat="1" x14ac:dyDescent="0.25"/>
    <row r="50" spans="1:8" s="165" customFormat="1" x14ac:dyDescent="0.25"/>
    <row r="51" spans="1:8" s="165" customFormat="1" x14ac:dyDescent="0.25"/>
    <row r="52" spans="1:8" s="165" customFormat="1" x14ac:dyDescent="0.25"/>
    <row r="53" spans="1:8" s="165" customFormat="1" x14ac:dyDescent="0.25"/>
    <row r="54" spans="1:8" s="165" customFormat="1" x14ac:dyDescent="0.25"/>
    <row r="55" spans="1:8" s="165" customFormat="1" x14ac:dyDescent="0.25"/>
    <row r="56" spans="1:8" x14ac:dyDescent="0.25">
      <c r="A56" s="165"/>
      <c r="B56" s="165"/>
      <c r="C56" s="165"/>
      <c r="D56" s="165"/>
      <c r="E56" s="165"/>
      <c r="F56" s="165"/>
      <c r="G56" s="165"/>
      <c r="H56" s="165"/>
    </row>
    <row r="57" spans="1:8" x14ac:dyDescent="0.25">
      <c r="A57" s="165"/>
      <c r="B57" s="165"/>
      <c r="C57" s="165"/>
      <c r="D57" s="165"/>
      <c r="E57" s="165"/>
      <c r="F57" s="165"/>
      <c r="G57" s="165"/>
      <c r="H57" s="165"/>
    </row>
    <row r="58" spans="1:8" x14ac:dyDescent="0.25">
      <c r="A58" s="165"/>
      <c r="B58" s="165"/>
      <c r="C58" s="165"/>
      <c r="D58" s="165"/>
      <c r="E58" s="165"/>
      <c r="F58" s="165"/>
      <c r="G58" s="165"/>
      <c r="H58" s="165"/>
    </row>
    <row r="59" spans="1:8" x14ac:dyDescent="0.25">
      <c r="A59" s="165"/>
      <c r="B59" s="165"/>
      <c r="C59" s="165"/>
      <c r="D59" s="165"/>
      <c r="E59" s="165"/>
      <c r="F59" s="165"/>
      <c r="G59" s="165"/>
      <c r="H59" s="165"/>
    </row>
    <row r="60" spans="1:8" x14ac:dyDescent="0.25">
      <c r="A60" s="165"/>
      <c r="B60" s="165"/>
      <c r="C60" s="165"/>
      <c r="D60" s="165"/>
      <c r="E60" s="165"/>
      <c r="F60" s="165"/>
      <c r="G60" s="165"/>
      <c r="H60" s="165"/>
    </row>
    <row r="61" spans="1:8" x14ac:dyDescent="0.25">
      <c r="A61" s="165"/>
      <c r="B61" s="165"/>
      <c r="C61" s="165"/>
      <c r="D61" s="165"/>
      <c r="E61" s="165"/>
      <c r="F61" s="165"/>
      <c r="G61" s="165"/>
      <c r="H61" s="165"/>
    </row>
    <row r="62" spans="1:8" x14ac:dyDescent="0.25">
      <c r="A62" s="165"/>
      <c r="B62" s="165"/>
      <c r="C62" s="165"/>
      <c r="D62" s="165"/>
      <c r="E62" s="165"/>
      <c r="F62" s="165"/>
      <c r="G62" s="165"/>
      <c r="H62" s="165"/>
    </row>
    <row r="63" spans="1:8" x14ac:dyDescent="0.25">
      <c r="A63" s="165"/>
      <c r="B63" s="165"/>
      <c r="C63" s="165"/>
      <c r="D63" s="165"/>
      <c r="E63" s="165"/>
      <c r="F63" s="165"/>
      <c r="G63" s="165"/>
      <c r="H63" s="165"/>
    </row>
    <row r="64" spans="1:8" x14ac:dyDescent="0.25">
      <c r="A64" s="165"/>
      <c r="B64" s="165"/>
      <c r="C64" s="165"/>
      <c r="D64" s="165"/>
      <c r="E64" s="165"/>
      <c r="F64" s="165"/>
      <c r="G64" s="165"/>
      <c r="H64" s="165"/>
    </row>
    <row r="65" spans="1:8" x14ac:dyDescent="0.25">
      <c r="A65" s="165"/>
      <c r="B65" s="165"/>
      <c r="C65" s="165"/>
      <c r="D65" s="165"/>
      <c r="E65" s="165"/>
      <c r="F65" s="165"/>
      <c r="G65" s="165"/>
      <c r="H65" s="165"/>
    </row>
    <row r="66" spans="1:8" x14ac:dyDescent="0.25">
      <c r="A66" s="165"/>
      <c r="B66" s="165"/>
      <c r="C66" s="165"/>
      <c r="D66" s="165"/>
      <c r="E66" s="165"/>
      <c r="F66" s="165"/>
      <c r="G66" s="165"/>
      <c r="H66" s="165"/>
    </row>
    <row r="67" spans="1:8" x14ac:dyDescent="0.25">
      <c r="A67" s="165"/>
      <c r="B67" s="165"/>
      <c r="C67" s="165"/>
      <c r="D67" s="165"/>
      <c r="E67" s="165"/>
      <c r="F67" s="165"/>
      <c r="G67" s="165"/>
      <c r="H67" s="165"/>
    </row>
    <row r="68" spans="1:8" x14ac:dyDescent="0.25">
      <c r="A68" s="165"/>
      <c r="B68" s="165"/>
      <c r="C68" s="165"/>
      <c r="D68" s="165"/>
      <c r="E68" s="165"/>
      <c r="F68" s="165"/>
      <c r="G68" s="165"/>
      <c r="H68" s="165"/>
    </row>
    <row r="69" spans="1:8" x14ac:dyDescent="0.25">
      <c r="A69" s="165"/>
      <c r="B69" s="165"/>
      <c r="C69" s="165"/>
      <c r="D69" s="165"/>
      <c r="E69" s="165"/>
      <c r="F69" s="165"/>
      <c r="G69" s="165"/>
      <c r="H69" s="165"/>
    </row>
    <row r="70" spans="1:8" x14ac:dyDescent="0.25">
      <c r="A70" s="165"/>
      <c r="B70" s="165"/>
      <c r="C70" s="165"/>
      <c r="D70" s="165"/>
      <c r="E70" s="165"/>
      <c r="F70" s="165"/>
      <c r="G70" s="165"/>
      <c r="H70" s="165"/>
    </row>
    <row r="71" spans="1:8" x14ac:dyDescent="0.25">
      <c r="A71" s="165"/>
      <c r="B71" s="165"/>
      <c r="C71" s="165"/>
      <c r="D71" s="165"/>
      <c r="E71" s="165"/>
      <c r="F71" s="165"/>
      <c r="G71" s="165"/>
      <c r="H71" s="165"/>
    </row>
    <row r="72" spans="1:8" x14ac:dyDescent="0.25">
      <c r="A72" s="165"/>
      <c r="B72" s="165"/>
      <c r="C72" s="165"/>
      <c r="D72" s="165"/>
      <c r="E72" s="165"/>
      <c r="F72" s="165"/>
      <c r="G72" s="165"/>
      <c r="H72" s="165"/>
    </row>
    <row r="73" spans="1:8" x14ac:dyDescent="0.25">
      <c r="A73" s="165"/>
      <c r="B73" s="165"/>
      <c r="C73" s="165"/>
      <c r="D73" s="165"/>
      <c r="E73" s="165"/>
      <c r="F73" s="165"/>
      <c r="G73" s="165"/>
      <c r="H73" s="165"/>
    </row>
    <row r="74" spans="1:8" x14ac:dyDescent="0.25">
      <c r="A74" s="165"/>
      <c r="B74" s="165"/>
      <c r="C74" s="165"/>
      <c r="D74" s="165"/>
      <c r="E74" s="165"/>
      <c r="F74" s="165"/>
      <c r="G74" s="165"/>
      <c r="H74" s="165"/>
    </row>
    <row r="75" spans="1:8" x14ac:dyDescent="0.25">
      <c r="A75" s="165"/>
      <c r="B75" s="165"/>
      <c r="C75" s="165"/>
      <c r="D75" s="165"/>
      <c r="E75" s="165"/>
      <c r="F75" s="165"/>
      <c r="G75" s="165"/>
      <c r="H75" s="165"/>
    </row>
    <row r="76" spans="1:8" x14ac:dyDescent="0.25">
      <c r="A76" s="165"/>
      <c r="B76" s="165"/>
      <c r="C76" s="165"/>
      <c r="D76" s="165"/>
      <c r="E76" s="165"/>
      <c r="F76" s="165"/>
      <c r="G76" s="165"/>
      <c r="H76" s="165"/>
    </row>
    <row r="77" spans="1:8" x14ac:dyDescent="0.25">
      <c r="A77" s="165"/>
      <c r="B77" s="165"/>
      <c r="C77" s="165"/>
      <c r="D77" s="165"/>
      <c r="E77" s="165"/>
      <c r="F77" s="165"/>
      <c r="G77" s="165"/>
      <c r="H77" s="165"/>
    </row>
    <row r="78" spans="1:8" x14ac:dyDescent="0.25">
      <c r="A78" s="165"/>
      <c r="B78" s="165"/>
      <c r="C78" s="165"/>
      <c r="D78" s="165"/>
      <c r="E78" s="165"/>
      <c r="F78" s="165"/>
      <c r="G78" s="165"/>
      <c r="H78" s="165"/>
    </row>
    <row r="79" spans="1:8" x14ac:dyDescent="0.25">
      <c r="A79" s="165"/>
      <c r="B79" s="165"/>
      <c r="C79" s="165"/>
      <c r="D79" s="165"/>
      <c r="E79" s="165"/>
      <c r="F79" s="165"/>
      <c r="G79" s="165"/>
      <c r="H79" s="165"/>
    </row>
    <row r="80" spans="1:8" x14ac:dyDescent="0.25">
      <c r="A80" s="165"/>
      <c r="B80" s="165"/>
      <c r="C80" s="165"/>
      <c r="D80" s="165"/>
      <c r="E80" s="165"/>
      <c r="F80" s="165"/>
      <c r="G80" s="165"/>
      <c r="H80" s="165"/>
    </row>
    <row r="81" spans="1:8" x14ac:dyDescent="0.25">
      <c r="A81" s="165"/>
      <c r="B81" s="165"/>
      <c r="C81" s="165"/>
      <c r="D81" s="165"/>
      <c r="E81" s="165"/>
      <c r="F81" s="165"/>
      <c r="G81" s="165"/>
      <c r="H81" s="165"/>
    </row>
    <row r="82" spans="1:8" x14ac:dyDescent="0.25">
      <c r="A82" s="165"/>
      <c r="B82" s="165"/>
      <c r="C82" s="165"/>
      <c r="D82" s="165"/>
      <c r="E82" s="165"/>
      <c r="F82" s="165"/>
      <c r="G82" s="165"/>
      <c r="H82" s="165"/>
    </row>
    <row r="83" spans="1:8" x14ac:dyDescent="0.25">
      <c r="A83" s="165"/>
      <c r="B83" s="165"/>
      <c r="C83" s="165"/>
      <c r="D83" s="165"/>
      <c r="E83" s="165"/>
      <c r="F83" s="165"/>
      <c r="G83" s="165"/>
      <c r="H83" s="165"/>
    </row>
    <row r="84" spans="1:8" x14ac:dyDescent="0.25">
      <c r="A84" s="165"/>
      <c r="B84" s="165"/>
      <c r="C84" s="165"/>
      <c r="D84" s="165"/>
      <c r="E84" s="165"/>
      <c r="F84" s="165"/>
      <c r="G84" s="165"/>
      <c r="H84" s="165"/>
    </row>
    <row r="85" spans="1:8" x14ac:dyDescent="0.25">
      <c r="A85" s="165"/>
      <c r="B85" s="165"/>
      <c r="C85" s="165"/>
      <c r="D85" s="165"/>
      <c r="E85" s="165"/>
      <c r="F85" s="165"/>
      <c r="G85" s="165"/>
      <c r="H85" s="165"/>
    </row>
    <row r="86" spans="1:8" x14ac:dyDescent="0.25">
      <c r="A86" s="165"/>
      <c r="B86" s="165"/>
      <c r="C86" s="165"/>
      <c r="D86" s="165"/>
      <c r="E86" s="165"/>
      <c r="F86" s="165"/>
      <c r="G86" s="165"/>
      <c r="H86" s="165"/>
    </row>
    <row r="87" spans="1:8" x14ac:dyDescent="0.25">
      <c r="A87" s="165"/>
      <c r="B87" s="165"/>
      <c r="C87" s="165"/>
      <c r="D87" s="165"/>
      <c r="E87" s="165"/>
      <c r="F87" s="165"/>
      <c r="G87" s="165"/>
      <c r="H87" s="165"/>
    </row>
    <row r="88" spans="1:8" x14ac:dyDescent="0.25">
      <c r="A88" s="165"/>
      <c r="B88" s="165"/>
      <c r="C88" s="165"/>
      <c r="D88" s="165"/>
      <c r="E88" s="165"/>
      <c r="F88" s="165"/>
      <c r="G88" s="165"/>
      <c r="H88" s="165"/>
    </row>
    <row r="89" spans="1:8" x14ac:dyDescent="0.25">
      <c r="A89" s="165"/>
      <c r="B89" s="165"/>
      <c r="C89" s="165"/>
      <c r="D89" s="165"/>
      <c r="E89" s="165"/>
      <c r="F89" s="165"/>
      <c r="G89" s="165"/>
      <c r="H89" s="165"/>
    </row>
    <row r="90" spans="1:8" x14ac:dyDescent="0.25">
      <c r="A90" s="165"/>
      <c r="B90" s="165"/>
      <c r="C90" s="165"/>
      <c r="D90" s="165"/>
      <c r="E90" s="165"/>
      <c r="F90" s="165"/>
      <c r="G90" s="165"/>
      <c r="H90" s="165"/>
    </row>
    <row r="91" spans="1:8" x14ac:dyDescent="0.25">
      <c r="A91" s="165"/>
      <c r="B91" s="165"/>
      <c r="C91" s="165"/>
      <c r="D91" s="165"/>
      <c r="E91" s="165"/>
      <c r="F91" s="165"/>
      <c r="G91" s="165"/>
      <c r="H91" s="165"/>
    </row>
    <row r="92" spans="1:8" x14ac:dyDescent="0.25">
      <c r="A92" s="165"/>
      <c r="B92" s="165"/>
      <c r="C92" s="165"/>
      <c r="D92" s="165"/>
      <c r="E92" s="165"/>
      <c r="F92" s="165"/>
      <c r="G92" s="165"/>
      <c r="H92" s="165"/>
    </row>
    <row r="93" spans="1:8" x14ac:dyDescent="0.25">
      <c r="A93" s="165"/>
      <c r="B93" s="165"/>
      <c r="C93" s="165"/>
      <c r="D93" s="165"/>
      <c r="E93" s="165"/>
      <c r="F93" s="165"/>
      <c r="G93" s="165"/>
      <c r="H93" s="165"/>
    </row>
    <row r="94" spans="1:8" x14ac:dyDescent="0.25">
      <c r="A94" s="165"/>
      <c r="B94" s="165"/>
      <c r="C94" s="165"/>
      <c r="D94" s="165"/>
      <c r="E94" s="165"/>
      <c r="F94" s="165"/>
      <c r="G94" s="165"/>
      <c r="H94" s="165"/>
    </row>
    <row r="95" spans="1:8" x14ac:dyDescent="0.25">
      <c r="A95" s="165"/>
      <c r="B95" s="165"/>
      <c r="C95" s="165"/>
      <c r="D95" s="165"/>
      <c r="E95" s="165"/>
      <c r="F95" s="165"/>
      <c r="G95" s="165"/>
      <c r="H95" s="165"/>
    </row>
    <row r="96" spans="1:8" x14ac:dyDescent="0.25">
      <c r="A96" s="165"/>
      <c r="B96" s="165"/>
      <c r="C96" s="165"/>
      <c r="D96" s="165"/>
      <c r="E96" s="165"/>
      <c r="F96" s="165"/>
      <c r="G96" s="165"/>
      <c r="H96" s="165"/>
    </row>
    <row r="97" spans="1:8" x14ac:dyDescent="0.25">
      <c r="A97" s="165"/>
      <c r="B97" s="165"/>
      <c r="C97" s="165"/>
      <c r="D97" s="165"/>
      <c r="E97" s="165"/>
      <c r="F97" s="165"/>
      <c r="G97" s="165"/>
      <c r="H97" s="165"/>
    </row>
    <row r="98" spans="1:8" x14ac:dyDescent="0.25">
      <c r="A98" s="165"/>
      <c r="B98" s="165"/>
      <c r="C98" s="165"/>
      <c r="D98" s="165"/>
      <c r="E98" s="165"/>
      <c r="F98" s="165"/>
      <c r="G98" s="165"/>
      <c r="H98" s="165"/>
    </row>
    <row r="99" spans="1:8" x14ac:dyDescent="0.25">
      <c r="A99" s="165"/>
      <c r="B99" s="165"/>
      <c r="C99" s="165"/>
      <c r="D99" s="165"/>
      <c r="E99" s="165"/>
      <c r="F99" s="165"/>
      <c r="G99" s="165"/>
      <c r="H99" s="165"/>
    </row>
    <row r="100" spans="1:8" x14ac:dyDescent="0.25">
      <c r="A100" s="165"/>
      <c r="B100" s="165"/>
      <c r="C100" s="165"/>
      <c r="D100" s="165"/>
      <c r="E100" s="165"/>
      <c r="F100" s="165"/>
      <c r="G100" s="165"/>
      <c r="H100" s="165"/>
    </row>
    <row r="101" spans="1:8" x14ac:dyDescent="0.25">
      <c r="A101" s="165"/>
      <c r="B101" s="165"/>
      <c r="C101" s="165"/>
      <c r="D101" s="165"/>
      <c r="E101" s="165"/>
      <c r="F101" s="165"/>
      <c r="G101" s="165"/>
      <c r="H101" s="165"/>
    </row>
    <row r="102" spans="1:8" x14ac:dyDescent="0.25">
      <c r="A102" s="165"/>
      <c r="B102" s="165"/>
      <c r="C102" s="165"/>
      <c r="D102" s="165"/>
      <c r="E102" s="165"/>
      <c r="F102" s="165"/>
      <c r="G102" s="165"/>
      <c r="H102" s="165"/>
    </row>
    <row r="103" spans="1:8" x14ac:dyDescent="0.25">
      <c r="A103" s="165"/>
      <c r="B103" s="165"/>
      <c r="C103" s="165"/>
      <c r="D103" s="165"/>
      <c r="E103" s="165"/>
      <c r="F103" s="165"/>
      <c r="G103" s="165"/>
      <c r="H103" s="165"/>
    </row>
    <row r="104" spans="1:8" x14ac:dyDescent="0.25">
      <c r="A104" s="165"/>
      <c r="B104" s="165"/>
      <c r="C104" s="165"/>
      <c r="D104" s="165"/>
      <c r="E104" s="165"/>
      <c r="F104" s="165"/>
      <c r="G104" s="165"/>
      <c r="H104" s="165"/>
    </row>
    <row r="105" spans="1:8" x14ac:dyDescent="0.25">
      <c r="A105" s="165"/>
      <c r="B105" s="165"/>
      <c r="C105" s="165"/>
      <c r="D105" s="165"/>
      <c r="E105" s="165"/>
      <c r="F105" s="165"/>
      <c r="G105" s="165"/>
      <c r="H105" s="165"/>
    </row>
    <row r="106" spans="1:8" x14ac:dyDescent="0.25">
      <c r="A106" s="165"/>
      <c r="B106" s="165"/>
      <c r="C106" s="165"/>
      <c r="D106" s="165"/>
      <c r="E106" s="165"/>
      <c r="F106" s="165"/>
      <c r="G106" s="165"/>
      <c r="H106" s="165"/>
    </row>
    <row r="107" spans="1:8" x14ac:dyDescent="0.25">
      <c r="A107" s="165"/>
      <c r="B107" s="165"/>
      <c r="C107" s="165"/>
      <c r="D107" s="165"/>
      <c r="E107" s="165"/>
      <c r="F107" s="165"/>
      <c r="G107" s="165"/>
      <c r="H107" s="165"/>
    </row>
    <row r="108" spans="1:8" x14ac:dyDescent="0.25">
      <c r="A108" s="165"/>
      <c r="B108" s="165"/>
      <c r="C108" s="165"/>
      <c r="D108" s="165"/>
      <c r="E108" s="165"/>
      <c r="F108" s="165"/>
      <c r="G108" s="165"/>
      <c r="H108" s="165"/>
    </row>
    <row r="109" spans="1:8" x14ac:dyDescent="0.25">
      <c r="A109" s="165"/>
      <c r="B109" s="165"/>
      <c r="C109" s="165"/>
      <c r="D109" s="165"/>
      <c r="E109" s="165"/>
      <c r="F109" s="165"/>
      <c r="G109" s="165"/>
      <c r="H109" s="165"/>
    </row>
    <row r="110" spans="1:8" x14ac:dyDescent="0.25">
      <c r="A110" s="165"/>
      <c r="B110" s="165"/>
      <c r="C110" s="165"/>
      <c r="D110" s="165"/>
      <c r="E110" s="165"/>
      <c r="F110" s="165"/>
      <c r="G110" s="165"/>
      <c r="H110" s="165"/>
    </row>
    <row r="111" spans="1:8" x14ac:dyDescent="0.25">
      <c r="A111" s="165"/>
      <c r="B111" s="165"/>
      <c r="C111" s="165"/>
      <c r="D111" s="165"/>
      <c r="E111" s="165"/>
      <c r="F111" s="165"/>
      <c r="G111" s="165"/>
      <c r="H111" s="165"/>
    </row>
    <row r="112" spans="1:8" x14ac:dyDescent="0.25">
      <c r="A112" s="165"/>
      <c r="B112" s="165"/>
      <c r="C112" s="165"/>
      <c r="D112" s="165"/>
      <c r="E112" s="165"/>
      <c r="F112" s="165"/>
      <c r="G112" s="165"/>
      <c r="H112" s="165"/>
    </row>
    <row r="113" spans="1:8" x14ac:dyDescent="0.25">
      <c r="A113" s="165"/>
      <c r="B113" s="165"/>
      <c r="C113" s="165"/>
      <c r="D113" s="165"/>
      <c r="E113" s="165"/>
      <c r="F113" s="165"/>
      <c r="G113" s="165"/>
      <c r="H113" s="165"/>
    </row>
    <row r="114" spans="1:8" x14ac:dyDescent="0.25">
      <c r="A114" s="165"/>
      <c r="B114" s="165"/>
      <c r="C114" s="165"/>
      <c r="D114" s="165"/>
      <c r="E114" s="165"/>
      <c r="F114" s="165"/>
      <c r="G114" s="165"/>
      <c r="H114" s="165"/>
    </row>
    <row r="115" spans="1:8" x14ac:dyDescent="0.25">
      <c r="A115" s="165"/>
      <c r="B115" s="165"/>
      <c r="C115" s="165"/>
      <c r="D115" s="165"/>
      <c r="E115" s="165"/>
      <c r="F115" s="165"/>
      <c r="G115" s="165"/>
      <c r="H115" s="165"/>
    </row>
    <row r="116" spans="1:8" x14ac:dyDescent="0.25">
      <c r="A116" s="165"/>
      <c r="B116" s="165"/>
      <c r="C116" s="165"/>
      <c r="D116" s="165"/>
      <c r="E116" s="165"/>
      <c r="F116" s="165"/>
      <c r="G116" s="165"/>
      <c r="H116" s="165"/>
    </row>
    <row r="117" spans="1:8" x14ac:dyDescent="0.25">
      <c r="A117" s="165"/>
      <c r="B117" s="165"/>
      <c r="C117" s="165"/>
      <c r="D117" s="165"/>
      <c r="E117" s="165"/>
      <c r="F117" s="165"/>
      <c r="G117" s="165"/>
      <c r="H117" s="165"/>
    </row>
    <row r="118" spans="1:8" x14ac:dyDescent="0.25">
      <c r="A118" s="165"/>
      <c r="B118" s="165"/>
      <c r="C118" s="165"/>
      <c r="D118" s="165"/>
      <c r="E118" s="165"/>
      <c r="F118" s="165"/>
      <c r="G118" s="165"/>
      <c r="H118" s="165"/>
    </row>
    <row r="119" spans="1:8" x14ac:dyDescent="0.25">
      <c r="A119" s="165"/>
      <c r="B119" s="165"/>
      <c r="C119" s="165"/>
      <c r="D119" s="165"/>
      <c r="E119" s="165"/>
      <c r="F119" s="165"/>
      <c r="G119" s="165"/>
      <c r="H119" s="165"/>
    </row>
    <row r="120" spans="1:8" x14ac:dyDescent="0.25">
      <c r="A120" s="165"/>
      <c r="B120" s="165"/>
      <c r="C120" s="165"/>
      <c r="D120" s="165"/>
      <c r="E120" s="165"/>
      <c r="F120" s="165"/>
      <c r="G120" s="165"/>
      <c r="H120" s="165"/>
    </row>
    <row r="121" spans="1:8" x14ac:dyDescent="0.25">
      <c r="A121" s="165"/>
      <c r="B121" s="165"/>
      <c r="C121" s="165"/>
      <c r="D121" s="165"/>
      <c r="E121" s="165"/>
      <c r="F121" s="165"/>
      <c r="G121" s="165"/>
      <c r="H121" s="165"/>
    </row>
    <row r="122" spans="1:8" x14ac:dyDescent="0.25">
      <c r="A122" s="165"/>
      <c r="B122" s="165"/>
      <c r="C122" s="165"/>
      <c r="D122" s="165"/>
      <c r="E122" s="165"/>
      <c r="F122" s="165"/>
      <c r="G122" s="165"/>
      <c r="H122" s="165"/>
    </row>
    <row r="123" spans="1:8" x14ac:dyDescent="0.25">
      <c r="A123" s="165"/>
      <c r="B123" s="165"/>
      <c r="C123" s="165"/>
      <c r="D123" s="165"/>
      <c r="E123" s="165"/>
      <c r="F123" s="165"/>
      <c r="G123" s="165"/>
      <c r="H123" s="165"/>
    </row>
    <row r="124" spans="1:8" x14ac:dyDescent="0.25">
      <c r="A124" s="165"/>
      <c r="B124" s="165"/>
      <c r="C124" s="165"/>
      <c r="D124" s="165"/>
      <c r="E124" s="165"/>
      <c r="F124" s="165"/>
      <c r="G124" s="165"/>
      <c r="H124" s="165"/>
    </row>
    <row r="125" spans="1:8" x14ac:dyDescent="0.25">
      <c r="A125" s="165"/>
      <c r="B125" s="165"/>
      <c r="C125" s="165"/>
      <c r="D125" s="165"/>
      <c r="E125" s="165"/>
      <c r="F125" s="165"/>
      <c r="G125" s="165"/>
      <c r="H125" s="165"/>
    </row>
    <row r="126" spans="1:8" x14ac:dyDescent="0.25">
      <c r="A126" s="165"/>
      <c r="B126" s="165"/>
      <c r="C126" s="165"/>
      <c r="D126" s="165"/>
      <c r="E126" s="165"/>
      <c r="F126" s="165"/>
      <c r="G126" s="165"/>
      <c r="H126" s="165"/>
    </row>
    <row r="127" spans="1:8" x14ac:dyDescent="0.25">
      <c r="A127" s="165"/>
      <c r="B127" s="165"/>
      <c r="C127" s="165"/>
      <c r="D127" s="165"/>
      <c r="E127" s="165"/>
      <c r="F127" s="165"/>
      <c r="G127" s="165"/>
      <c r="H127" s="165"/>
    </row>
    <row r="128" spans="1:8" x14ac:dyDescent="0.25">
      <c r="A128" s="165"/>
      <c r="B128" s="165"/>
      <c r="C128" s="165"/>
      <c r="D128" s="165"/>
      <c r="E128" s="165"/>
      <c r="F128" s="165"/>
      <c r="G128" s="165"/>
      <c r="H128" s="165"/>
    </row>
    <row r="129" spans="1:8" x14ac:dyDescent="0.25">
      <c r="A129" s="165"/>
      <c r="B129" s="165"/>
      <c r="C129" s="165"/>
      <c r="D129" s="165"/>
      <c r="E129" s="165"/>
      <c r="F129" s="165"/>
      <c r="G129" s="165"/>
      <c r="H129" s="165"/>
    </row>
    <row r="130" spans="1:8" x14ac:dyDescent="0.25">
      <c r="A130" s="165"/>
      <c r="B130" s="165"/>
      <c r="C130" s="165"/>
      <c r="D130" s="165"/>
      <c r="E130" s="165"/>
      <c r="F130" s="165"/>
      <c r="G130" s="165"/>
      <c r="H130" s="165"/>
    </row>
    <row r="131" spans="1:8" x14ac:dyDescent="0.25">
      <c r="A131" s="165"/>
      <c r="B131" s="165"/>
      <c r="C131" s="165"/>
      <c r="D131" s="165"/>
      <c r="E131" s="165"/>
      <c r="F131" s="165"/>
      <c r="G131" s="165"/>
      <c r="H131" s="165"/>
    </row>
    <row r="132" spans="1:8" x14ac:dyDescent="0.25">
      <c r="A132" s="165"/>
      <c r="B132" s="165"/>
      <c r="C132" s="165"/>
      <c r="D132" s="165"/>
      <c r="E132" s="165"/>
      <c r="F132" s="165"/>
      <c r="G132" s="165"/>
      <c r="H132" s="165"/>
    </row>
    <row r="133" spans="1:8" x14ac:dyDescent="0.25">
      <c r="A133" s="165"/>
      <c r="B133" s="165"/>
      <c r="C133" s="165"/>
      <c r="D133" s="165"/>
      <c r="E133" s="165"/>
      <c r="F133" s="165"/>
      <c r="G133" s="165"/>
      <c r="H133" s="165"/>
    </row>
    <row r="134" spans="1:8" x14ac:dyDescent="0.25">
      <c r="A134" s="165"/>
      <c r="B134" s="165"/>
      <c r="C134" s="165"/>
      <c r="D134" s="165"/>
      <c r="E134" s="165"/>
      <c r="F134" s="165"/>
      <c r="G134" s="165"/>
      <c r="H134" s="165"/>
    </row>
    <row r="135" spans="1:8" x14ac:dyDescent="0.25">
      <c r="A135" s="165"/>
      <c r="B135" s="165"/>
      <c r="C135" s="165"/>
      <c r="D135" s="165"/>
      <c r="E135" s="165"/>
      <c r="F135" s="165"/>
      <c r="G135" s="165"/>
      <c r="H135" s="165"/>
    </row>
    <row r="136" spans="1:8" x14ac:dyDescent="0.25">
      <c r="A136" s="165"/>
      <c r="B136" s="165"/>
      <c r="C136" s="165"/>
      <c r="D136" s="165"/>
      <c r="E136" s="165"/>
      <c r="F136" s="165"/>
      <c r="G136" s="165"/>
      <c r="H136" s="165"/>
    </row>
    <row r="137" spans="1:8" x14ac:dyDescent="0.25">
      <c r="A137" s="165"/>
      <c r="B137" s="165"/>
      <c r="C137" s="165"/>
      <c r="D137" s="165"/>
      <c r="E137" s="165"/>
      <c r="F137" s="165"/>
      <c r="G137" s="165"/>
      <c r="H137" s="165"/>
    </row>
    <row r="138" spans="1:8" x14ac:dyDescent="0.25">
      <c r="A138" s="165"/>
      <c r="B138" s="165"/>
      <c r="C138" s="165"/>
      <c r="D138" s="165"/>
      <c r="E138" s="165"/>
      <c r="F138" s="165"/>
      <c r="G138" s="165"/>
      <c r="H138" s="165"/>
    </row>
    <row r="139" spans="1:8" x14ac:dyDescent="0.25">
      <c r="A139" s="165"/>
      <c r="B139" s="165"/>
      <c r="C139" s="165"/>
      <c r="D139" s="165"/>
      <c r="E139" s="165"/>
      <c r="F139" s="165"/>
      <c r="G139" s="165"/>
      <c r="H139" s="165"/>
    </row>
    <row r="140" spans="1:8" x14ac:dyDescent="0.25">
      <c r="A140" s="165"/>
      <c r="B140" s="165"/>
      <c r="C140" s="165"/>
      <c r="D140" s="165"/>
      <c r="E140" s="165"/>
      <c r="F140" s="165"/>
      <c r="G140" s="165"/>
      <c r="H140" s="165"/>
    </row>
    <row r="141" spans="1:8" x14ac:dyDescent="0.25">
      <c r="A141" s="165"/>
      <c r="B141" s="165"/>
      <c r="C141" s="165"/>
      <c r="D141" s="165"/>
      <c r="E141" s="165"/>
      <c r="F141" s="165"/>
      <c r="G141" s="165"/>
      <c r="H141" s="165"/>
    </row>
    <row r="142" spans="1:8" x14ac:dyDescent="0.25">
      <c r="A142" s="165"/>
      <c r="B142" s="165"/>
      <c r="C142" s="165"/>
      <c r="D142" s="165"/>
      <c r="E142" s="165"/>
      <c r="F142" s="165"/>
      <c r="G142" s="165"/>
      <c r="H142" s="165"/>
    </row>
    <row r="143" spans="1:8" x14ac:dyDescent="0.25">
      <c r="A143" s="165"/>
      <c r="B143" s="165"/>
      <c r="C143" s="165"/>
      <c r="D143" s="165"/>
      <c r="E143" s="165"/>
      <c r="F143" s="165"/>
      <c r="G143" s="165"/>
      <c r="H143" s="165"/>
    </row>
    <row r="144" spans="1:8" x14ac:dyDescent="0.25">
      <c r="A144" s="165"/>
      <c r="B144" s="165"/>
      <c r="C144" s="165"/>
      <c r="D144" s="165"/>
      <c r="E144" s="165"/>
      <c r="F144" s="165"/>
      <c r="G144" s="165"/>
      <c r="H144" s="165"/>
    </row>
    <row r="145" spans="1:8" x14ac:dyDescent="0.25">
      <c r="A145" s="165"/>
      <c r="B145" s="165"/>
      <c r="C145" s="165"/>
      <c r="D145" s="165"/>
      <c r="E145" s="165"/>
      <c r="F145" s="165"/>
      <c r="G145" s="165"/>
      <c r="H145" s="165"/>
    </row>
    <row r="146" spans="1:8" x14ac:dyDescent="0.25">
      <c r="A146" s="165"/>
      <c r="B146" s="165"/>
      <c r="C146" s="165"/>
      <c r="D146" s="165"/>
      <c r="E146" s="165"/>
      <c r="F146" s="165"/>
      <c r="G146" s="165"/>
      <c r="H146" s="165"/>
    </row>
    <row r="147" spans="1:8" x14ac:dyDescent="0.25">
      <c r="A147" s="165"/>
      <c r="B147" s="165"/>
      <c r="C147" s="165"/>
      <c r="D147" s="165"/>
      <c r="E147" s="165"/>
      <c r="F147" s="165"/>
      <c r="G147" s="165"/>
      <c r="H147" s="165"/>
    </row>
    <row r="148" spans="1:8" x14ac:dyDescent="0.25">
      <c r="A148" s="165"/>
      <c r="B148" s="165"/>
      <c r="C148" s="165"/>
      <c r="D148" s="165"/>
      <c r="E148" s="165"/>
      <c r="F148" s="165"/>
      <c r="G148" s="165"/>
      <c r="H148" s="165"/>
    </row>
    <row r="149" spans="1:8" x14ac:dyDescent="0.25">
      <c r="A149" s="165"/>
      <c r="B149" s="165"/>
      <c r="C149" s="165"/>
      <c r="D149" s="165"/>
      <c r="E149" s="165"/>
      <c r="F149" s="165"/>
      <c r="G149" s="165"/>
      <c r="H149" s="165"/>
    </row>
    <row r="150" spans="1:8" x14ac:dyDescent="0.25">
      <c r="A150" s="165"/>
      <c r="B150" s="165"/>
      <c r="C150" s="165"/>
      <c r="D150" s="165"/>
      <c r="E150" s="165"/>
      <c r="F150" s="165"/>
      <c r="G150" s="165"/>
      <c r="H150" s="165"/>
    </row>
    <row r="151" spans="1:8" x14ac:dyDescent="0.25">
      <c r="A151" s="165"/>
      <c r="B151" s="165"/>
      <c r="C151" s="165"/>
      <c r="D151" s="165"/>
      <c r="E151" s="165"/>
      <c r="F151" s="165"/>
      <c r="G151" s="165"/>
      <c r="H151" s="165"/>
    </row>
    <row r="152" spans="1:8" x14ac:dyDescent="0.25">
      <c r="A152" s="165"/>
      <c r="B152" s="165"/>
      <c r="C152" s="165"/>
      <c r="D152" s="165"/>
      <c r="E152" s="165"/>
      <c r="F152" s="165"/>
      <c r="G152" s="165"/>
      <c r="H152" s="165"/>
    </row>
    <row r="153" spans="1:8" x14ac:dyDescent="0.25">
      <c r="A153" s="165"/>
      <c r="B153" s="165"/>
      <c r="C153" s="165"/>
      <c r="D153" s="165"/>
      <c r="E153" s="165"/>
      <c r="F153" s="165"/>
      <c r="G153" s="165"/>
      <c r="H153" s="165"/>
    </row>
    <row r="154" spans="1:8" x14ac:dyDescent="0.25">
      <c r="A154" s="165"/>
      <c r="B154" s="165"/>
      <c r="C154" s="165"/>
      <c r="D154" s="165"/>
      <c r="E154" s="165"/>
      <c r="F154" s="165"/>
      <c r="G154" s="165"/>
      <c r="H154" s="165"/>
    </row>
    <row r="155" spans="1:8" x14ac:dyDescent="0.25">
      <c r="A155" s="165"/>
      <c r="B155" s="165"/>
      <c r="C155" s="165"/>
      <c r="D155" s="165"/>
      <c r="E155" s="165"/>
      <c r="F155" s="165"/>
      <c r="G155" s="165"/>
      <c r="H155" s="165"/>
    </row>
    <row r="156" spans="1:8" x14ac:dyDescent="0.25">
      <c r="A156" s="165"/>
      <c r="B156" s="165"/>
      <c r="C156" s="165"/>
      <c r="D156" s="165"/>
      <c r="E156" s="165"/>
      <c r="F156" s="165"/>
      <c r="G156" s="165"/>
      <c r="H156" s="165"/>
    </row>
    <row r="157" spans="1:8" x14ac:dyDescent="0.25">
      <c r="A157" s="165"/>
      <c r="B157" s="165"/>
      <c r="C157" s="165"/>
      <c r="D157" s="165"/>
      <c r="E157" s="165"/>
      <c r="F157" s="165"/>
      <c r="G157" s="165"/>
      <c r="H157" s="165"/>
    </row>
    <row r="158" spans="1:8" x14ac:dyDescent="0.25">
      <c r="A158" s="165"/>
      <c r="B158" s="165"/>
      <c r="C158" s="165"/>
      <c r="D158" s="165"/>
      <c r="E158" s="165"/>
      <c r="F158" s="165"/>
      <c r="G158" s="165"/>
      <c r="H158" s="165"/>
    </row>
    <row r="159" spans="1:8" x14ac:dyDescent="0.25">
      <c r="A159" s="165"/>
      <c r="B159" s="165"/>
      <c r="C159" s="165"/>
      <c r="D159" s="165"/>
      <c r="E159" s="165"/>
      <c r="F159" s="165"/>
      <c r="G159" s="165"/>
      <c r="H159" s="165"/>
    </row>
    <row r="160" spans="1:8" x14ac:dyDescent="0.25">
      <c r="A160" s="165"/>
      <c r="B160" s="165"/>
      <c r="C160" s="165"/>
      <c r="D160" s="165"/>
      <c r="E160" s="165"/>
      <c r="F160" s="165"/>
      <c r="G160" s="165"/>
      <c r="H160" s="165"/>
    </row>
    <row r="161" spans="1:8" x14ac:dyDescent="0.25">
      <c r="A161" s="165"/>
      <c r="B161" s="165"/>
      <c r="C161" s="165"/>
      <c r="D161" s="165"/>
      <c r="E161" s="165"/>
      <c r="F161" s="165"/>
      <c r="G161" s="165"/>
      <c r="H161" s="165"/>
    </row>
    <row r="162" spans="1:8" x14ac:dyDescent="0.25">
      <c r="A162" s="165"/>
      <c r="B162" s="165"/>
      <c r="C162" s="165"/>
      <c r="D162" s="165"/>
      <c r="E162" s="165"/>
      <c r="F162" s="165"/>
      <c r="G162" s="165"/>
      <c r="H162" s="165"/>
    </row>
    <row r="163" spans="1:8" x14ac:dyDescent="0.25">
      <c r="A163" s="165"/>
      <c r="B163" s="165"/>
      <c r="C163" s="165"/>
      <c r="D163" s="165"/>
      <c r="E163" s="165"/>
      <c r="F163" s="165"/>
      <c r="G163" s="165"/>
      <c r="H163" s="165"/>
    </row>
    <row r="164" spans="1:8" x14ac:dyDescent="0.25">
      <c r="A164" s="165"/>
      <c r="B164" s="165"/>
      <c r="C164" s="165"/>
      <c r="D164" s="165"/>
      <c r="E164" s="165"/>
      <c r="F164" s="165"/>
      <c r="G164" s="165"/>
      <c r="H164" s="165"/>
    </row>
    <row r="165" spans="1:8" x14ac:dyDescent="0.25">
      <c r="A165" s="165"/>
      <c r="B165" s="165"/>
      <c r="C165" s="165"/>
      <c r="D165" s="165"/>
      <c r="E165" s="165"/>
      <c r="F165" s="165"/>
      <c r="G165" s="165"/>
      <c r="H165" s="165"/>
    </row>
    <row r="166" spans="1:8" x14ac:dyDescent="0.25">
      <c r="A166" s="165"/>
      <c r="B166" s="165"/>
      <c r="C166" s="165"/>
      <c r="D166" s="165"/>
      <c r="E166" s="165"/>
      <c r="F166" s="165"/>
      <c r="G166" s="165"/>
      <c r="H166" s="165"/>
    </row>
    <row r="167" spans="1:8" x14ac:dyDescent="0.25">
      <c r="A167" s="165"/>
      <c r="B167" s="165"/>
      <c r="C167" s="165"/>
      <c r="D167" s="165"/>
      <c r="E167" s="165"/>
      <c r="F167" s="165"/>
      <c r="G167" s="165"/>
      <c r="H167" s="165"/>
    </row>
    <row r="168" spans="1:8" x14ac:dyDescent="0.25">
      <c r="A168" s="165"/>
      <c r="B168" s="165"/>
      <c r="C168" s="165"/>
      <c r="D168" s="165"/>
      <c r="E168" s="165"/>
      <c r="F168" s="165"/>
      <c r="G168" s="165"/>
      <c r="H168" s="165"/>
    </row>
    <row r="169" spans="1:8" x14ac:dyDescent="0.25">
      <c r="A169" s="165"/>
      <c r="B169" s="165"/>
      <c r="C169" s="165"/>
      <c r="D169" s="165"/>
      <c r="E169" s="165"/>
      <c r="F169" s="165"/>
      <c r="G169" s="165"/>
      <c r="H169" s="165"/>
    </row>
    <row r="170" spans="1:8" x14ac:dyDescent="0.25">
      <c r="A170" s="165"/>
      <c r="B170" s="165"/>
      <c r="C170" s="165"/>
      <c r="D170" s="165"/>
      <c r="E170" s="165"/>
      <c r="F170" s="165"/>
      <c r="G170" s="165"/>
      <c r="H170" s="165"/>
    </row>
    <row r="171" spans="1:8" x14ac:dyDescent="0.25">
      <c r="A171" s="165"/>
      <c r="B171" s="165"/>
      <c r="C171" s="165"/>
      <c r="D171" s="165"/>
      <c r="E171" s="165"/>
      <c r="F171" s="165"/>
      <c r="G171" s="165"/>
      <c r="H171" s="165"/>
    </row>
    <row r="172" spans="1:8" x14ac:dyDescent="0.25">
      <c r="A172" s="165"/>
      <c r="B172" s="165"/>
      <c r="C172" s="165"/>
      <c r="D172" s="165"/>
      <c r="E172" s="165"/>
      <c r="F172" s="165"/>
      <c r="G172" s="165"/>
      <c r="H172" s="165"/>
    </row>
    <row r="173" spans="1:8" x14ac:dyDescent="0.25">
      <c r="A173" s="165"/>
      <c r="B173" s="165"/>
      <c r="C173" s="165"/>
      <c r="D173" s="165"/>
      <c r="E173" s="165"/>
      <c r="F173" s="165"/>
      <c r="G173" s="165"/>
      <c r="H173" s="165"/>
    </row>
    <row r="174" spans="1:8" x14ac:dyDescent="0.25">
      <c r="A174" s="165"/>
      <c r="B174" s="165"/>
      <c r="C174" s="165"/>
      <c r="D174" s="165"/>
      <c r="E174" s="165"/>
      <c r="F174" s="165"/>
      <c r="G174" s="165"/>
      <c r="H174" s="165"/>
    </row>
    <row r="175" spans="1:8" x14ac:dyDescent="0.25">
      <c r="A175" s="165"/>
      <c r="B175" s="165"/>
      <c r="C175" s="165"/>
      <c r="D175" s="165"/>
      <c r="E175" s="165"/>
      <c r="F175" s="165"/>
      <c r="G175" s="165"/>
      <c r="H175" s="165"/>
    </row>
    <row r="176" spans="1:8" x14ac:dyDescent="0.25">
      <c r="A176" s="165"/>
      <c r="B176" s="165"/>
      <c r="C176" s="165"/>
      <c r="D176" s="165"/>
      <c r="E176" s="165"/>
      <c r="F176" s="165"/>
      <c r="G176" s="165"/>
      <c r="H176" s="165"/>
    </row>
    <row r="177" spans="1:8" x14ac:dyDescent="0.25">
      <c r="A177" s="165"/>
      <c r="B177" s="165"/>
      <c r="C177" s="165"/>
      <c r="D177" s="165"/>
      <c r="E177" s="165"/>
      <c r="F177" s="165"/>
      <c r="G177" s="165"/>
      <c r="H177" s="165"/>
    </row>
    <row r="178" spans="1:8" x14ac:dyDescent="0.25">
      <c r="A178" s="165"/>
      <c r="B178" s="165"/>
      <c r="C178" s="165"/>
      <c r="D178" s="165"/>
      <c r="E178" s="165"/>
      <c r="F178" s="165"/>
      <c r="G178" s="165"/>
      <c r="H178" s="165"/>
    </row>
    <row r="179" spans="1:8" x14ac:dyDescent="0.25">
      <c r="A179" s="165"/>
      <c r="B179" s="165"/>
      <c r="C179" s="165"/>
      <c r="D179" s="165"/>
      <c r="E179" s="165"/>
      <c r="F179" s="165"/>
      <c r="G179" s="165"/>
      <c r="H179" s="165"/>
    </row>
    <row r="180" spans="1:8" x14ac:dyDescent="0.25">
      <c r="A180" s="165"/>
      <c r="B180" s="165"/>
      <c r="C180" s="165"/>
      <c r="D180" s="165"/>
      <c r="E180" s="165"/>
      <c r="F180" s="165"/>
      <c r="G180" s="165"/>
      <c r="H180" s="165"/>
    </row>
    <row r="181" spans="1:8" x14ac:dyDescent="0.25">
      <c r="A181" s="165"/>
      <c r="B181" s="165"/>
      <c r="C181" s="165"/>
      <c r="D181" s="165"/>
      <c r="E181" s="165"/>
      <c r="F181" s="165"/>
      <c r="G181" s="165"/>
      <c r="H181" s="165"/>
    </row>
    <row r="182" spans="1:8" x14ac:dyDescent="0.25">
      <c r="A182" s="165"/>
      <c r="B182" s="165"/>
      <c r="C182" s="165"/>
      <c r="D182" s="165"/>
      <c r="E182" s="165"/>
      <c r="F182" s="165"/>
      <c r="G182" s="165"/>
      <c r="H182" s="165"/>
    </row>
    <row r="183" spans="1:8" x14ac:dyDescent="0.25">
      <c r="A183" s="165"/>
      <c r="B183" s="165"/>
      <c r="C183" s="165"/>
      <c r="D183" s="165"/>
      <c r="E183" s="165"/>
      <c r="F183" s="165"/>
      <c r="G183" s="165"/>
      <c r="H183" s="165"/>
    </row>
    <row r="184" spans="1:8" x14ac:dyDescent="0.25">
      <c r="A184" s="165"/>
      <c r="B184" s="165"/>
      <c r="C184" s="165"/>
      <c r="D184" s="165"/>
      <c r="E184" s="165"/>
      <c r="F184" s="165"/>
      <c r="G184" s="165"/>
      <c r="H184" s="165"/>
    </row>
    <row r="185" spans="1:8" x14ac:dyDescent="0.25">
      <c r="A185" s="165"/>
      <c r="B185" s="165"/>
      <c r="C185" s="165"/>
      <c r="D185" s="165"/>
      <c r="E185" s="165"/>
      <c r="F185" s="165"/>
      <c r="G185" s="165"/>
      <c r="H185" s="165"/>
    </row>
    <row r="186" spans="1:8" x14ac:dyDescent="0.25">
      <c r="A186" s="165"/>
      <c r="B186" s="165"/>
      <c r="C186" s="165"/>
      <c r="D186" s="165"/>
      <c r="E186" s="165"/>
      <c r="F186" s="165"/>
      <c r="G186" s="165"/>
      <c r="H186" s="165"/>
    </row>
    <row r="187" spans="1:8" x14ac:dyDescent="0.25">
      <c r="A187" s="165"/>
      <c r="B187" s="165"/>
      <c r="C187" s="165"/>
      <c r="D187" s="165"/>
      <c r="E187" s="165"/>
      <c r="F187" s="165"/>
      <c r="G187" s="165"/>
      <c r="H187" s="165"/>
    </row>
    <row r="188" spans="1:8" x14ac:dyDescent="0.25">
      <c r="A188" s="165"/>
      <c r="B188" s="165"/>
      <c r="C188" s="165"/>
      <c r="D188" s="165"/>
      <c r="E188" s="165"/>
      <c r="F188" s="165"/>
      <c r="G188" s="165"/>
      <c r="H188" s="165"/>
    </row>
    <row r="189" spans="1:8" x14ac:dyDescent="0.25">
      <c r="A189" s="165"/>
      <c r="B189" s="165"/>
      <c r="C189" s="165"/>
      <c r="D189" s="165"/>
      <c r="E189" s="165"/>
      <c r="F189" s="165"/>
      <c r="G189" s="165"/>
      <c r="H189" s="165"/>
    </row>
    <row r="190" spans="1:8" x14ac:dyDescent="0.25">
      <c r="A190" s="165"/>
      <c r="B190" s="165"/>
      <c r="C190" s="165"/>
      <c r="D190" s="165"/>
      <c r="E190" s="165"/>
      <c r="F190" s="165"/>
      <c r="G190" s="165"/>
      <c r="H190" s="165"/>
    </row>
    <row r="191" spans="1:8" x14ac:dyDescent="0.25">
      <c r="A191" s="165"/>
      <c r="B191" s="165"/>
      <c r="C191" s="165"/>
      <c r="D191" s="165"/>
      <c r="E191" s="165"/>
      <c r="F191" s="165"/>
      <c r="G191" s="165"/>
      <c r="H191" s="165"/>
    </row>
    <row r="192" spans="1:8" x14ac:dyDescent="0.25">
      <c r="A192" s="165"/>
      <c r="B192" s="165"/>
      <c r="C192" s="165"/>
      <c r="D192" s="165"/>
      <c r="E192" s="165"/>
      <c r="F192" s="165"/>
      <c r="G192" s="165"/>
      <c r="H192" s="165"/>
    </row>
    <row r="193" spans="1:8" x14ac:dyDescent="0.25">
      <c r="A193" s="165"/>
      <c r="B193" s="165"/>
      <c r="C193" s="165"/>
      <c r="D193" s="165"/>
      <c r="E193" s="165"/>
      <c r="F193" s="165"/>
      <c r="G193" s="165"/>
      <c r="H193" s="165"/>
    </row>
    <row r="194" spans="1:8" x14ac:dyDescent="0.25">
      <c r="A194" s="165"/>
      <c r="B194" s="165"/>
      <c r="C194" s="165"/>
      <c r="D194" s="165"/>
      <c r="E194" s="165"/>
      <c r="F194" s="165"/>
      <c r="G194" s="165"/>
      <c r="H194" s="165"/>
    </row>
    <row r="195" spans="1:8" x14ac:dyDescent="0.25">
      <c r="A195" s="165"/>
      <c r="B195" s="165"/>
      <c r="C195" s="165"/>
      <c r="D195" s="165"/>
      <c r="E195" s="165"/>
      <c r="F195" s="165"/>
      <c r="G195" s="165"/>
      <c r="H195" s="165"/>
    </row>
    <row r="196" spans="1:8" x14ac:dyDescent="0.25">
      <c r="A196" s="165"/>
      <c r="B196" s="165"/>
      <c r="C196" s="165"/>
      <c r="D196" s="165"/>
      <c r="E196" s="165"/>
      <c r="F196" s="165"/>
      <c r="G196" s="165"/>
      <c r="H196" s="165"/>
    </row>
    <row r="197" spans="1:8" x14ac:dyDescent="0.25">
      <c r="A197" s="165"/>
      <c r="B197" s="165"/>
      <c r="C197" s="165"/>
      <c r="D197" s="165"/>
      <c r="E197" s="165"/>
      <c r="F197" s="165"/>
      <c r="G197" s="165"/>
      <c r="H197" s="165"/>
    </row>
    <row r="198" spans="1:8" x14ac:dyDescent="0.25">
      <c r="A198" s="165"/>
      <c r="B198" s="165"/>
      <c r="C198" s="165"/>
      <c r="D198" s="165"/>
      <c r="E198" s="165"/>
      <c r="F198" s="165"/>
      <c r="G198" s="165"/>
      <c r="H198" s="165"/>
    </row>
    <row r="199" spans="1:8" x14ac:dyDescent="0.25">
      <c r="A199" s="165"/>
      <c r="B199" s="165"/>
      <c r="C199" s="165"/>
      <c r="D199" s="165"/>
      <c r="E199" s="165"/>
      <c r="F199" s="165"/>
      <c r="G199" s="165"/>
      <c r="H199" s="165"/>
    </row>
    <row r="200" spans="1:8" x14ac:dyDescent="0.25">
      <c r="A200" s="165"/>
      <c r="B200" s="165"/>
      <c r="C200" s="165"/>
      <c r="D200" s="165"/>
      <c r="E200" s="165"/>
      <c r="F200" s="165"/>
      <c r="G200" s="165"/>
      <c r="H200" s="165"/>
    </row>
    <row r="201" spans="1:8" x14ac:dyDescent="0.25">
      <c r="A201" s="165"/>
      <c r="B201" s="165"/>
      <c r="C201" s="165"/>
      <c r="D201" s="165"/>
      <c r="E201" s="165"/>
      <c r="F201" s="165"/>
      <c r="G201" s="165"/>
      <c r="H201" s="165"/>
    </row>
    <row r="202" spans="1:8" x14ac:dyDescent="0.25">
      <c r="A202" s="165"/>
      <c r="B202" s="165"/>
      <c r="C202" s="165"/>
      <c r="D202" s="165"/>
      <c r="E202" s="165"/>
      <c r="F202" s="165"/>
      <c r="G202" s="165"/>
      <c r="H202" s="165"/>
    </row>
    <row r="203" spans="1:8" x14ac:dyDescent="0.25">
      <c r="A203" s="165"/>
      <c r="B203" s="165"/>
      <c r="C203" s="165"/>
      <c r="D203" s="165"/>
      <c r="E203" s="165"/>
      <c r="F203" s="165"/>
      <c r="G203" s="165"/>
      <c r="H203" s="165"/>
    </row>
    <row r="204" spans="1:8" x14ac:dyDescent="0.25">
      <c r="A204" s="165"/>
      <c r="B204" s="165"/>
      <c r="C204" s="165"/>
      <c r="D204" s="165"/>
      <c r="E204" s="165"/>
      <c r="F204" s="165"/>
      <c r="G204" s="165"/>
      <c r="H204" s="165"/>
    </row>
    <row r="205" spans="1:8" x14ac:dyDescent="0.25">
      <c r="A205" s="165"/>
      <c r="B205" s="165"/>
      <c r="C205" s="165"/>
      <c r="D205" s="165"/>
      <c r="E205" s="165"/>
      <c r="F205" s="165"/>
      <c r="G205" s="165"/>
      <c r="H205" s="165"/>
    </row>
    <row r="206" spans="1:8" x14ac:dyDescent="0.25">
      <c r="A206" s="165"/>
      <c r="B206" s="165"/>
      <c r="C206" s="165"/>
      <c r="D206" s="165"/>
      <c r="E206" s="165"/>
      <c r="F206" s="165"/>
      <c r="G206" s="165"/>
      <c r="H206" s="165"/>
    </row>
    <row r="207" spans="1:8" x14ac:dyDescent="0.25">
      <c r="A207" s="165"/>
      <c r="B207" s="165"/>
      <c r="C207" s="165"/>
      <c r="D207" s="165"/>
      <c r="E207" s="165"/>
      <c r="F207" s="165"/>
      <c r="G207" s="165"/>
      <c r="H207" s="165"/>
    </row>
    <row r="208" spans="1:8" x14ac:dyDescent="0.25">
      <c r="A208" s="165"/>
      <c r="B208" s="165"/>
      <c r="C208" s="165"/>
      <c r="D208" s="165"/>
      <c r="E208" s="165"/>
      <c r="F208" s="165"/>
      <c r="G208" s="165"/>
      <c r="H208" s="165"/>
    </row>
    <row r="209" spans="1:8" x14ac:dyDescent="0.25">
      <c r="A209" s="165"/>
      <c r="B209" s="165"/>
      <c r="C209" s="165"/>
      <c r="D209" s="165"/>
      <c r="E209" s="165"/>
      <c r="F209" s="165"/>
      <c r="G209" s="165"/>
      <c r="H209" s="165"/>
    </row>
    <row r="210" spans="1:8" x14ac:dyDescent="0.25">
      <c r="A210" s="165"/>
      <c r="B210" s="165"/>
      <c r="C210" s="165"/>
      <c r="D210" s="165"/>
      <c r="E210" s="165"/>
      <c r="F210" s="165"/>
      <c r="G210" s="165"/>
      <c r="H210" s="165"/>
    </row>
    <row r="211" spans="1:8" x14ac:dyDescent="0.25">
      <c r="A211" s="165"/>
      <c r="B211" s="165"/>
      <c r="C211" s="165"/>
      <c r="D211" s="165"/>
      <c r="E211" s="165"/>
      <c r="F211" s="165"/>
      <c r="G211" s="165"/>
      <c r="H211" s="165"/>
    </row>
    <row r="212" spans="1:8" x14ac:dyDescent="0.25">
      <c r="A212" s="165"/>
      <c r="B212" s="165"/>
      <c r="C212" s="165"/>
      <c r="D212" s="165"/>
      <c r="E212" s="165"/>
      <c r="F212" s="165"/>
      <c r="G212" s="165"/>
      <c r="H212" s="165"/>
    </row>
    <row r="213" spans="1:8" x14ac:dyDescent="0.25">
      <c r="A213" s="165"/>
      <c r="B213" s="165"/>
      <c r="C213" s="165"/>
      <c r="D213" s="165"/>
      <c r="E213" s="165"/>
      <c r="F213" s="165"/>
      <c r="G213" s="165"/>
      <c r="H213" s="165"/>
    </row>
    <row r="214" spans="1:8" x14ac:dyDescent="0.25">
      <c r="A214" s="165"/>
      <c r="B214" s="165"/>
      <c r="C214" s="165"/>
      <c r="D214" s="165"/>
      <c r="E214" s="165"/>
      <c r="F214" s="165"/>
      <c r="G214" s="165"/>
      <c r="H214" s="165"/>
    </row>
    <row r="215" spans="1:8" x14ac:dyDescent="0.25">
      <c r="A215" s="165"/>
      <c r="B215" s="165"/>
      <c r="C215" s="165"/>
      <c r="D215" s="165"/>
      <c r="E215" s="165"/>
      <c r="F215" s="165"/>
      <c r="G215" s="165"/>
      <c r="H215" s="165"/>
    </row>
    <row r="216" spans="1:8" x14ac:dyDescent="0.25">
      <c r="A216" s="165"/>
      <c r="B216" s="165"/>
      <c r="C216" s="165"/>
      <c r="D216" s="165"/>
      <c r="E216" s="165"/>
      <c r="F216" s="165"/>
      <c r="G216" s="165"/>
      <c r="H216" s="165"/>
    </row>
    <row r="217" spans="1:8" x14ac:dyDescent="0.25">
      <c r="A217" s="165"/>
      <c r="B217" s="165"/>
      <c r="C217" s="165"/>
      <c r="D217" s="165"/>
      <c r="E217" s="165"/>
      <c r="F217" s="165"/>
      <c r="G217" s="165"/>
      <c r="H217" s="165"/>
    </row>
    <row r="218" spans="1:8" x14ac:dyDescent="0.25">
      <c r="A218" s="165"/>
      <c r="B218" s="165"/>
      <c r="C218" s="165"/>
      <c r="D218" s="165"/>
      <c r="E218" s="165"/>
      <c r="F218" s="165"/>
      <c r="G218" s="165"/>
      <c r="H218" s="165"/>
    </row>
    <row r="219" spans="1:8" x14ac:dyDescent="0.25">
      <c r="A219" s="165"/>
      <c r="B219" s="165"/>
      <c r="C219" s="165"/>
      <c r="D219" s="165"/>
      <c r="E219" s="165"/>
      <c r="F219" s="165"/>
      <c r="G219" s="165"/>
      <c r="H219" s="165"/>
    </row>
    <row r="220" spans="1:8" x14ac:dyDescent="0.25">
      <c r="A220" s="165"/>
      <c r="B220" s="165"/>
      <c r="C220" s="165"/>
      <c r="D220" s="165"/>
      <c r="E220" s="165"/>
      <c r="F220" s="165"/>
      <c r="G220" s="165"/>
      <c r="H220" s="165"/>
    </row>
    <row r="221" spans="1:8" x14ac:dyDescent="0.25">
      <c r="A221" s="165"/>
      <c r="B221" s="165"/>
      <c r="C221" s="165"/>
      <c r="D221" s="165"/>
      <c r="E221" s="165"/>
      <c r="F221" s="165"/>
      <c r="G221" s="165"/>
      <c r="H221" s="165"/>
    </row>
    <row r="222" spans="1:8" x14ac:dyDescent="0.25">
      <c r="A222" s="165"/>
      <c r="B222" s="165"/>
      <c r="C222" s="165"/>
      <c r="D222" s="165"/>
      <c r="E222" s="165"/>
      <c r="F222" s="165"/>
      <c r="G222" s="165"/>
      <c r="H222" s="165"/>
    </row>
    <row r="223" spans="1:8" x14ac:dyDescent="0.25">
      <c r="A223" s="165"/>
      <c r="B223" s="165"/>
      <c r="C223" s="165"/>
      <c r="D223" s="165"/>
      <c r="E223" s="165"/>
      <c r="F223" s="165"/>
      <c r="G223" s="165"/>
      <c r="H223" s="165"/>
    </row>
    <row r="224" spans="1:8" x14ac:dyDescent="0.25">
      <c r="A224" s="165"/>
      <c r="B224" s="165"/>
      <c r="C224" s="165"/>
      <c r="D224" s="165"/>
      <c r="E224" s="165"/>
      <c r="F224" s="165"/>
      <c r="G224" s="165"/>
      <c r="H224" s="165"/>
    </row>
    <row r="225" spans="1:8" x14ac:dyDescent="0.25">
      <c r="A225" s="165"/>
      <c r="B225" s="165"/>
      <c r="C225" s="165"/>
      <c r="D225" s="165"/>
      <c r="E225" s="165"/>
      <c r="F225" s="165"/>
      <c r="G225" s="165"/>
      <c r="H225" s="165"/>
    </row>
    <row r="226" spans="1:8" x14ac:dyDescent="0.25">
      <c r="A226" s="165"/>
      <c r="B226" s="165"/>
      <c r="C226" s="165"/>
      <c r="D226" s="165"/>
      <c r="E226" s="165"/>
      <c r="F226" s="165"/>
      <c r="G226" s="165"/>
      <c r="H226" s="165"/>
    </row>
    <row r="227" spans="1:8" x14ac:dyDescent="0.25">
      <c r="A227" s="165"/>
      <c r="B227" s="165"/>
      <c r="C227" s="165"/>
      <c r="D227" s="165"/>
      <c r="E227" s="165"/>
      <c r="F227" s="165"/>
      <c r="G227" s="165"/>
      <c r="H227" s="165"/>
    </row>
    <row r="228" spans="1:8" x14ac:dyDescent="0.25">
      <c r="A228" s="165"/>
      <c r="B228" s="165"/>
      <c r="C228" s="165"/>
      <c r="D228" s="165"/>
      <c r="E228" s="165"/>
      <c r="F228" s="165"/>
      <c r="G228" s="165"/>
      <c r="H228" s="165"/>
    </row>
    <row r="229" spans="1:8" x14ac:dyDescent="0.25">
      <c r="A229" s="165"/>
      <c r="B229" s="165"/>
      <c r="C229" s="165"/>
      <c r="D229" s="165"/>
      <c r="E229" s="165"/>
      <c r="F229" s="165"/>
      <c r="G229" s="165"/>
      <c r="H229" s="165"/>
    </row>
    <row r="230" spans="1:8" x14ac:dyDescent="0.25">
      <c r="A230" s="165"/>
      <c r="B230" s="165"/>
      <c r="C230" s="165"/>
      <c r="D230" s="165"/>
      <c r="E230" s="165"/>
      <c r="F230" s="165"/>
      <c r="G230" s="165"/>
      <c r="H230" s="165"/>
    </row>
    <row r="231" spans="1:8" x14ac:dyDescent="0.25">
      <c r="A231" s="165"/>
      <c r="B231" s="165"/>
      <c r="C231" s="165"/>
      <c r="D231" s="165"/>
      <c r="E231" s="165"/>
      <c r="F231" s="165"/>
      <c r="G231" s="165"/>
      <c r="H231" s="165"/>
    </row>
    <row r="232" spans="1:8" x14ac:dyDescent="0.25">
      <c r="A232" s="165"/>
      <c r="B232" s="165"/>
      <c r="C232" s="165"/>
      <c r="D232" s="165"/>
      <c r="E232" s="165"/>
      <c r="F232" s="165"/>
      <c r="G232" s="165"/>
      <c r="H232" s="165"/>
    </row>
    <row r="233" spans="1:8" x14ac:dyDescent="0.25">
      <c r="A233" s="165"/>
      <c r="B233" s="165"/>
      <c r="C233" s="165"/>
      <c r="D233" s="165"/>
      <c r="E233" s="165"/>
      <c r="F233" s="165"/>
      <c r="G233" s="165"/>
      <c r="H233" s="165"/>
    </row>
    <row r="234" spans="1:8" x14ac:dyDescent="0.25">
      <c r="A234" s="165"/>
      <c r="B234" s="165"/>
      <c r="C234" s="165"/>
      <c r="D234" s="165"/>
      <c r="E234" s="165"/>
      <c r="F234" s="165"/>
      <c r="G234" s="165"/>
      <c r="H234" s="165"/>
    </row>
    <row r="235" spans="1:8" x14ac:dyDescent="0.25">
      <c r="A235" s="165"/>
      <c r="B235" s="165"/>
      <c r="C235" s="165"/>
      <c r="D235" s="165"/>
      <c r="E235" s="165"/>
      <c r="F235" s="165"/>
      <c r="G235" s="165"/>
      <c r="H235" s="165"/>
    </row>
    <row r="236" spans="1:8" x14ac:dyDescent="0.25">
      <c r="A236" s="165"/>
      <c r="B236" s="165"/>
      <c r="C236" s="165"/>
      <c r="D236" s="165"/>
      <c r="E236" s="165"/>
      <c r="F236" s="165"/>
      <c r="G236" s="165"/>
      <c r="H236" s="165"/>
    </row>
    <row r="237" spans="1:8" x14ac:dyDescent="0.25">
      <c r="A237" s="165"/>
      <c r="B237" s="165"/>
      <c r="C237" s="165"/>
      <c r="D237" s="165"/>
      <c r="E237" s="165"/>
      <c r="F237" s="165"/>
      <c r="G237" s="165"/>
      <c r="H237" s="165"/>
    </row>
    <row r="238" spans="1:8" x14ac:dyDescent="0.25">
      <c r="A238" s="165"/>
      <c r="B238" s="165"/>
      <c r="C238" s="165"/>
      <c r="D238" s="165"/>
      <c r="E238" s="165"/>
      <c r="F238" s="165"/>
      <c r="G238" s="165"/>
      <c r="H238" s="165"/>
    </row>
    <row r="239" spans="1:8" x14ac:dyDescent="0.25">
      <c r="A239" s="165"/>
      <c r="B239" s="165"/>
      <c r="C239" s="165"/>
      <c r="D239" s="165"/>
      <c r="E239" s="165"/>
      <c r="F239" s="165"/>
      <c r="G239" s="165"/>
      <c r="H239" s="165"/>
    </row>
    <row r="240" spans="1:8" x14ac:dyDescent="0.25">
      <c r="A240" s="165"/>
      <c r="B240" s="165"/>
      <c r="C240" s="165"/>
      <c r="D240" s="165"/>
      <c r="E240" s="165"/>
      <c r="F240" s="165"/>
      <c r="G240" s="165"/>
      <c r="H240" s="165"/>
    </row>
    <row r="241" spans="1:8" x14ac:dyDescent="0.25">
      <c r="A241" s="165"/>
      <c r="B241" s="165"/>
      <c r="C241" s="165"/>
      <c r="D241" s="165"/>
      <c r="E241" s="165"/>
      <c r="F241" s="165"/>
      <c r="G241" s="165"/>
      <c r="H241" s="165"/>
    </row>
    <row r="242" spans="1:8" x14ac:dyDescent="0.25">
      <c r="A242" s="165"/>
      <c r="B242" s="165"/>
      <c r="C242" s="165"/>
      <c r="D242" s="165"/>
      <c r="E242" s="165"/>
      <c r="F242" s="165"/>
      <c r="G242" s="165"/>
      <c r="H242" s="165"/>
    </row>
    <row r="243" spans="1:8" x14ac:dyDescent="0.25">
      <c r="A243" s="165"/>
      <c r="B243" s="165"/>
      <c r="C243" s="165"/>
      <c r="D243" s="165"/>
      <c r="E243" s="165"/>
      <c r="F243" s="165"/>
      <c r="G243" s="165"/>
      <c r="H243" s="165"/>
    </row>
    <row r="244" spans="1:8" x14ac:dyDescent="0.25">
      <c r="A244" s="165"/>
      <c r="B244" s="165"/>
      <c r="C244" s="165"/>
      <c r="D244" s="165"/>
      <c r="E244" s="165"/>
      <c r="F244" s="165"/>
      <c r="G244" s="165"/>
      <c r="H244" s="165"/>
    </row>
    <row r="245" spans="1:8" x14ac:dyDescent="0.25">
      <c r="A245" s="165"/>
      <c r="B245" s="165"/>
      <c r="C245" s="165"/>
      <c r="D245" s="165"/>
      <c r="E245" s="165"/>
      <c r="F245" s="165"/>
      <c r="G245" s="165"/>
      <c r="H245" s="165"/>
    </row>
    <row r="246" spans="1:8" x14ac:dyDescent="0.25">
      <c r="A246" s="165"/>
      <c r="B246" s="165"/>
      <c r="C246" s="165"/>
      <c r="D246" s="165"/>
      <c r="E246" s="165"/>
      <c r="F246" s="165"/>
      <c r="G246" s="165"/>
      <c r="H246" s="165"/>
    </row>
    <row r="247" spans="1:8" x14ac:dyDescent="0.25">
      <c r="A247" s="165"/>
      <c r="B247" s="165"/>
      <c r="C247" s="165"/>
      <c r="D247" s="165"/>
      <c r="E247" s="165"/>
      <c r="F247" s="165"/>
      <c r="G247" s="165"/>
      <c r="H247" s="165"/>
    </row>
    <row r="248" spans="1:8" x14ac:dyDescent="0.25">
      <c r="A248" s="165"/>
      <c r="B248" s="165"/>
      <c r="C248" s="165"/>
      <c r="D248" s="165"/>
      <c r="E248" s="165"/>
      <c r="F248" s="165"/>
      <c r="G248" s="165"/>
      <c r="H248" s="165"/>
    </row>
    <row r="249" spans="1:8" x14ac:dyDescent="0.25">
      <c r="A249" s="165"/>
      <c r="B249" s="165"/>
      <c r="C249" s="165"/>
      <c r="D249" s="165"/>
      <c r="E249" s="165"/>
      <c r="F249" s="165"/>
      <c r="G249" s="165"/>
      <c r="H249" s="165"/>
    </row>
    <row r="250" spans="1:8" x14ac:dyDescent="0.25">
      <c r="A250" s="165"/>
      <c r="B250" s="165"/>
      <c r="C250" s="165"/>
      <c r="D250" s="165"/>
      <c r="E250" s="165"/>
      <c r="F250" s="165"/>
      <c r="G250" s="165"/>
      <c r="H250" s="165"/>
    </row>
    <row r="251" spans="1:8" x14ac:dyDescent="0.25">
      <c r="A251" s="165"/>
      <c r="B251" s="165"/>
      <c r="C251" s="165"/>
      <c r="D251" s="165"/>
      <c r="E251" s="165"/>
      <c r="F251" s="165"/>
      <c r="G251" s="165"/>
      <c r="H251" s="165"/>
    </row>
    <row r="252" spans="1:8" x14ac:dyDescent="0.25">
      <c r="A252" s="165"/>
      <c r="B252" s="165"/>
      <c r="C252" s="165"/>
      <c r="D252" s="165"/>
      <c r="E252" s="165"/>
      <c r="F252" s="165"/>
      <c r="G252" s="165"/>
      <c r="H252" s="165"/>
    </row>
    <row r="253" spans="1:8" x14ac:dyDescent="0.25">
      <c r="A253" s="165"/>
      <c r="B253" s="165"/>
      <c r="C253" s="165"/>
      <c r="D253" s="165"/>
      <c r="E253" s="165"/>
      <c r="F253" s="165"/>
      <c r="G253" s="165"/>
      <c r="H253" s="165"/>
    </row>
    <row r="254" spans="1:8" x14ac:dyDescent="0.25">
      <c r="A254" s="165"/>
      <c r="B254" s="165"/>
      <c r="C254" s="165"/>
      <c r="D254" s="165"/>
      <c r="E254" s="165"/>
      <c r="F254" s="165"/>
      <c r="G254" s="165"/>
      <c r="H254" s="165"/>
    </row>
    <row r="255" spans="1:8" x14ac:dyDescent="0.25">
      <c r="A255" s="165"/>
      <c r="B255" s="165"/>
      <c r="C255" s="165"/>
      <c r="D255" s="165"/>
      <c r="E255" s="165"/>
      <c r="F255" s="165"/>
      <c r="G255" s="165"/>
      <c r="H255" s="165"/>
    </row>
    <row r="256" spans="1:8" x14ac:dyDescent="0.25">
      <c r="A256" s="165"/>
      <c r="B256" s="165"/>
      <c r="C256" s="165"/>
      <c r="D256" s="165"/>
      <c r="E256" s="165"/>
      <c r="F256" s="165"/>
      <c r="G256" s="165"/>
      <c r="H256" s="165"/>
    </row>
    <row r="257" spans="1:8" x14ac:dyDescent="0.25">
      <c r="A257" s="165"/>
      <c r="B257" s="165"/>
      <c r="C257" s="165"/>
      <c r="D257" s="165"/>
      <c r="E257" s="165"/>
      <c r="F257" s="165"/>
      <c r="G257" s="165"/>
      <c r="H257" s="165"/>
    </row>
    <row r="258" spans="1:8" x14ac:dyDescent="0.25">
      <c r="A258" s="165"/>
      <c r="B258" s="165"/>
      <c r="C258" s="165"/>
      <c r="D258" s="165"/>
      <c r="E258" s="165"/>
      <c r="F258" s="165"/>
      <c r="G258" s="165"/>
      <c r="H258" s="165"/>
    </row>
    <row r="259" spans="1:8" x14ac:dyDescent="0.25">
      <c r="A259" s="165"/>
      <c r="B259" s="165"/>
      <c r="C259" s="165"/>
      <c r="D259" s="165"/>
      <c r="E259" s="165"/>
      <c r="F259" s="165"/>
      <c r="G259" s="165"/>
      <c r="H259" s="165"/>
    </row>
    <row r="260" spans="1:8" x14ac:dyDescent="0.25">
      <c r="A260" s="165"/>
      <c r="B260" s="165"/>
      <c r="C260" s="165"/>
      <c r="D260" s="165"/>
      <c r="E260" s="165"/>
      <c r="F260" s="165"/>
      <c r="G260" s="165"/>
      <c r="H260" s="165"/>
    </row>
    <row r="261" spans="1:8" x14ac:dyDescent="0.25">
      <c r="A261" s="165"/>
      <c r="B261" s="165"/>
      <c r="C261" s="165"/>
      <c r="D261" s="165"/>
      <c r="E261" s="165"/>
      <c r="F261" s="165"/>
      <c r="G261" s="165"/>
      <c r="H261" s="165"/>
    </row>
    <row r="262" spans="1:8" x14ac:dyDescent="0.25">
      <c r="A262" s="165"/>
      <c r="B262" s="165"/>
      <c r="C262" s="165"/>
      <c r="D262" s="165"/>
      <c r="E262" s="165"/>
      <c r="F262" s="165"/>
      <c r="G262" s="165"/>
      <c r="H262" s="165"/>
    </row>
    <row r="263" spans="1:8" x14ac:dyDescent="0.25">
      <c r="A263" s="165"/>
      <c r="B263" s="165"/>
      <c r="C263" s="165"/>
      <c r="D263" s="165"/>
      <c r="E263" s="165"/>
      <c r="F263" s="165"/>
      <c r="G263" s="165"/>
      <c r="H263" s="165"/>
    </row>
    <row r="264" spans="1:8" x14ac:dyDescent="0.25">
      <c r="A264" s="165"/>
      <c r="B264" s="165"/>
      <c r="C264" s="165"/>
      <c r="D264" s="165"/>
      <c r="E264" s="165"/>
      <c r="F264" s="165"/>
      <c r="G264" s="165"/>
      <c r="H264" s="165"/>
    </row>
    <row r="265" spans="1:8" x14ac:dyDescent="0.25">
      <c r="A265" s="165"/>
      <c r="B265" s="165"/>
      <c r="C265" s="165"/>
      <c r="D265" s="165"/>
      <c r="E265" s="165"/>
      <c r="F265" s="165"/>
      <c r="G265" s="165"/>
      <c r="H265" s="165"/>
    </row>
    <row r="266" spans="1:8" x14ac:dyDescent="0.25">
      <c r="A266" s="165"/>
      <c r="B266" s="165"/>
      <c r="C266" s="165"/>
      <c r="D266" s="165"/>
      <c r="E266" s="165"/>
      <c r="F266" s="165"/>
      <c r="G266" s="165"/>
      <c r="H266" s="165"/>
    </row>
    <row r="267" spans="1:8" x14ac:dyDescent="0.25">
      <c r="A267" s="165"/>
      <c r="B267" s="165"/>
      <c r="C267" s="165"/>
      <c r="D267" s="165"/>
      <c r="E267" s="165"/>
      <c r="F267" s="165"/>
      <c r="G267" s="165"/>
      <c r="H267" s="165"/>
    </row>
    <row r="268" spans="1:8" x14ac:dyDescent="0.25">
      <c r="A268" s="165"/>
      <c r="B268" s="165"/>
      <c r="C268" s="165"/>
      <c r="D268" s="165"/>
      <c r="E268" s="165"/>
      <c r="F268" s="165"/>
      <c r="G268" s="165"/>
      <c r="H268" s="165"/>
    </row>
    <row r="269" spans="1:8" x14ac:dyDescent="0.25">
      <c r="A269" s="165"/>
      <c r="B269" s="165"/>
      <c r="C269" s="165"/>
      <c r="D269" s="165"/>
      <c r="E269" s="165"/>
      <c r="F269" s="165"/>
      <c r="G269" s="165"/>
      <c r="H269" s="165"/>
    </row>
    <row r="270" spans="1:8" x14ac:dyDescent="0.25">
      <c r="A270" s="165"/>
      <c r="B270" s="165"/>
      <c r="C270" s="165"/>
      <c r="D270" s="165"/>
      <c r="E270" s="165"/>
      <c r="F270" s="165"/>
      <c r="G270" s="165"/>
      <c r="H270" s="165"/>
    </row>
    <row r="271" spans="1:8" x14ac:dyDescent="0.25">
      <c r="A271" s="165"/>
      <c r="B271" s="165"/>
      <c r="C271" s="165"/>
      <c r="D271" s="165"/>
      <c r="E271" s="165"/>
      <c r="F271" s="165"/>
      <c r="G271" s="165"/>
      <c r="H271" s="165"/>
    </row>
    <row r="272" spans="1:8" x14ac:dyDescent="0.25">
      <c r="A272" s="165"/>
      <c r="B272" s="165"/>
      <c r="C272" s="165"/>
      <c r="D272" s="165"/>
      <c r="E272" s="165"/>
      <c r="F272" s="165"/>
      <c r="G272" s="165"/>
      <c r="H272" s="165"/>
    </row>
    <row r="273" spans="1:8" x14ac:dyDescent="0.25">
      <c r="A273" s="165"/>
      <c r="B273" s="165"/>
      <c r="C273" s="165"/>
      <c r="D273" s="165"/>
      <c r="E273" s="165"/>
      <c r="F273" s="165"/>
      <c r="G273" s="165"/>
      <c r="H273" s="165"/>
    </row>
    <row r="274" spans="1:8" x14ac:dyDescent="0.25">
      <c r="A274" s="165"/>
      <c r="B274" s="165"/>
      <c r="C274" s="165"/>
      <c r="D274" s="165"/>
      <c r="E274" s="165"/>
      <c r="F274" s="165"/>
      <c r="G274" s="165"/>
      <c r="H274" s="165"/>
    </row>
    <row r="275" spans="1:8" x14ac:dyDescent="0.25">
      <c r="A275" s="165"/>
      <c r="B275" s="165"/>
      <c r="C275" s="165"/>
      <c r="D275" s="165"/>
      <c r="E275" s="165"/>
      <c r="F275" s="165"/>
      <c r="G275" s="165"/>
      <c r="H275" s="165"/>
    </row>
    <row r="276" spans="1:8" x14ac:dyDescent="0.25">
      <c r="A276" s="165"/>
      <c r="B276" s="165"/>
      <c r="C276" s="165"/>
      <c r="D276" s="165"/>
      <c r="E276" s="165"/>
      <c r="F276" s="165"/>
      <c r="G276" s="165"/>
      <c r="H276" s="165"/>
    </row>
    <row r="277" spans="1:8" x14ac:dyDescent="0.25">
      <c r="A277" s="165"/>
      <c r="B277" s="165"/>
      <c r="C277" s="165"/>
      <c r="D277" s="165"/>
      <c r="E277" s="165"/>
      <c r="F277" s="165"/>
      <c r="G277" s="165"/>
      <c r="H277" s="165"/>
    </row>
    <row r="278" spans="1:8" x14ac:dyDescent="0.25">
      <c r="A278" s="165"/>
      <c r="B278" s="165"/>
      <c r="C278" s="165"/>
      <c r="D278" s="165"/>
      <c r="E278" s="165"/>
      <c r="F278" s="165"/>
      <c r="G278" s="165"/>
      <c r="H278" s="165"/>
    </row>
    <row r="279" spans="1:8" x14ac:dyDescent="0.25">
      <c r="A279" s="165"/>
      <c r="B279" s="165"/>
      <c r="C279" s="165"/>
      <c r="D279" s="165"/>
      <c r="E279" s="165"/>
      <c r="F279" s="165"/>
      <c r="G279" s="165"/>
      <c r="H279" s="165"/>
    </row>
    <row r="280" spans="1:8" x14ac:dyDescent="0.25">
      <c r="A280" s="165"/>
      <c r="B280" s="165"/>
      <c r="C280" s="165"/>
      <c r="D280" s="165"/>
      <c r="E280" s="165"/>
      <c r="F280" s="165"/>
      <c r="G280" s="165"/>
      <c r="H280" s="165"/>
    </row>
    <row r="281" spans="1:8" x14ac:dyDescent="0.25">
      <c r="A281" s="165"/>
      <c r="B281" s="165"/>
      <c r="C281" s="165"/>
      <c r="D281" s="165"/>
      <c r="E281" s="165"/>
      <c r="F281" s="165"/>
      <c r="G281" s="165"/>
      <c r="H281" s="165"/>
    </row>
    <row r="282" spans="1:8" x14ac:dyDescent="0.25">
      <c r="A282" s="165"/>
      <c r="B282" s="165"/>
      <c r="C282" s="165"/>
      <c r="D282" s="165"/>
      <c r="E282" s="165"/>
      <c r="F282" s="165"/>
      <c r="G282" s="165"/>
      <c r="H282" s="165"/>
    </row>
    <row r="283" spans="1:8" x14ac:dyDescent="0.25">
      <c r="A283" s="165"/>
      <c r="B283" s="165"/>
      <c r="C283" s="165"/>
      <c r="D283" s="165"/>
      <c r="E283" s="165"/>
      <c r="F283" s="165"/>
      <c r="G283" s="165"/>
      <c r="H283" s="165"/>
    </row>
    <row r="284" spans="1:8" x14ac:dyDescent="0.25">
      <c r="A284" s="165"/>
      <c r="B284" s="165"/>
      <c r="C284" s="165"/>
      <c r="D284" s="165"/>
      <c r="E284" s="165"/>
      <c r="F284" s="165"/>
      <c r="G284" s="165"/>
      <c r="H284" s="165"/>
    </row>
    <row r="285" spans="1:8" x14ac:dyDescent="0.25">
      <c r="A285" s="165"/>
      <c r="B285" s="165"/>
      <c r="C285" s="165"/>
      <c r="D285" s="165"/>
      <c r="E285" s="165"/>
      <c r="F285" s="165"/>
      <c r="G285" s="165"/>
      <c r="H285" s="165"/>
    </row>
    <row r="286" spans="1:8" x14ac:dyDescent="0.25">
      <c r="A286" s="165"/>
      <c r="B286" s="165"/>
      <c r="C286" s="165"/>
      <c r="D286" s="165"/>
      <c r="E286" s="165"/>
      <c r="F286" s="165"/>
      <c r="G286" s="165"/>
      <c r="H286" s="165"/>
    </row>
    <row r="287" spans="1:8" x14ac:dyDescent="0.25">
      <c r="A287" s="165"/>
      <c r="B287" s="165"/>
      <c r="C287" s="165"/>
      <c r="D287" s="165"/>
      <c r="E287" s="165"/>
      <c r="F287" s="165"/>
      <c r="G287" s="165"/>
      <c r="H287" s="165"/>
    </row>
    <row r="288" spans="1:8" x14ac:dyDescent="0.25">
      <c r="A288" s="165"/>
      <c r="B288" s="165"/>
      <c r="C288" s="165"/>
      <c r="D288" s="165"/>
      <c r="E288" s="165"/>
      <c r="F288" s="165"/>
      <c r="G288" s="165"/>
      <c r="H288" s="165"/>
    </row>
    <row r="289" spans="1:8" x14ac:dyDescent="0.25">
      <c r="A289" s="165"/>
      <c r="B289" s="165"/>
      <c r="C289" s="165"/>
      <c r="D289" s="165"/>
      <c r="E289" s="165"/>
      <c r="F289" s="165"/>
      <c r="G289" s="165"/>
      <c r="H289" s="165"/>
    </row>
    <row r="290" spans="1:8" x14ac:dyDescent="0.25">
      <c r="A290" s="165"/>
      <c r="B290" s="165"/>
      <c r="C290" s="165"/>
      <c r="D290" s="165"/>
      <c r="E290" s="165"/>
      <c r="F290" s="165"/>
      <c r="G290" s="165"/>
      <c r="H290" s="165"/>
    </row>
    <row r="291" spans="1:8" x14ac:dyDescent="0.25">
      <c r="A291" s="165"/>
      <c r="B291" s="165"/>
      <c r="C291" s="165"/>
      <c r="D291" s="165"/>
      <c r="E291" s="165"/>
      <c r="F291" s="165"/>
      <c r="G291" s="165"/>
      <c r="H291" s="165"/>
    </row>
    <row r="292" spans="1:8" x14ac:dyDescent="0.25">
      <c r="A292" s="165"/>
      <c r="B292" s="165"/>
      <c r="C292" s="165"/>
      <c r="D292" s="165"/>
      <c r="E292" s="165"/>
      <c r="F292" s="165"/>
      <c r="G292" s="165"/>
      <c r="H292" s="165"/>
    </row>
    <row r="293" spans="1:8" x14ac:dyDescent="0.25">
      <c r="A293" s="165"/>
      <c r="B293" s="165"/>
      <c r="C293" s="165"/>
      <c r="D293" s="165"/>
      <c r="E293" s="165"/>
      <c r="F293" s="165"/>
      <c r="G293" s="165"/>
      <c r="H293" s="165"/>
    </row>
    <row r="294" spans="1:8" x14ac:dyDescent="0.25">
      <c r="A294" s="165"/>
      <c r="B294" s="165"/>
      <c r="C294" s="165"/>
      <c r="D294" s="165"/>
      <c r="E294" s="165"/>
      <c r="F294" s="165"/>
      <c r="G294" s="165"/>
      <c r="H294" s="165"/>
    </row>
    <row r="295" spans="1:8" x14ac:dyDescent="0.25">
      <c r="A295" s="165"/>
      <c r="B295" s="165"/>
      <c r="C295" s="165"/>
      <c r="D295" s="165"/>
      <c r="E295" s="165"/>
      <c r="F295" s="165"/>
      <c r="G295" s="165"/>
      <c r="H295" s="165"/>
    </row>
    <row r="296" spans="1:8" x14ac:dyDescent="0.25">
      <c r="A296" s="165"/>
      <c r="B296" s="165"/>
      <c r="C296" s="165"/>
      <c r="D296" s="165"/>
      <c r="E296" s="165"/>
      <c r="F296" s="165"/>
      <c r="G296" s="165"/>
      <c r="H296" s="165"/>
    </row>
    <row r="297" spans="1:8" x14ac:dyDescent="0.25">
      <c r="A297" s="165"/>
      <c r="B297" s="165"/>
      <c r="C297" s="165"/>
      <c r="D297" s="165"/>
      <c r="E297" s="165"/>
      <c r="F297" s="165"/>
      <c r="G297" s="165"/>
      <c r="H297" s="165"/>
    </row>
    <row r="298" spans="1:8" x14ac:dyDescent="0.25">
      <c r="A298" s="165"/>
      <c r="B298" s="165"/>
      <c r="C298" s="165"/>
      <c r="D298" s="165"/>
      <c r="E298" s="165"/>
      <c r="F298" s="165"/>
      <c r="G298" s="165"/>
      <c r="H298" s="165"/>
    </row>
    <row r="299" spans="1:8" x14ac:dyDescent="0.25">
      <c r="A299" s="165"/>
      <c r="B299" s="165"/>
      <c r="C299" s="165"/>
      <c r="D299" s="165"/>
      <c r="E299" s="165"/>
      <c r="F299" s="165"/>
      <c r="G299" s="165"/>
      <c r="H299" s="165"/>
    </row>
    <row r="300" spans="1:8" x14ac:dyDescent="0.25">
      <c r="A300" s="165"/>
      <c r="B300" s="165"/>
      <c r="C300" s="165"/>
      <c r="D300" s="165"/>
      <c r="E300" s="165"/>
      <c r="F300" s="165"/>
      <c r="G300" s="165"/>
      <c r="H300" s="165"/>
    </row>
    <row r="301" spans="1:8" x14ac:dyDescent="0.25">
      <c r="A301" s="165"/>
      <c r="B301" s="165"/>
      <c r="C301" s="165"/>
      <c r="D301" s="165"/>
      <c r="E301" s="165"/>
      <c r="F301" s="165"/>
      <c r="G301" s="165"/>
      <c r="H301" s="165"/>
    </row>
    <row r="302" spans="1:8" x14ac:dyDescent="0.25">
      <c r="A302" s="165"/>
      <c r="B302" s="165"/>
      <c r="C302" s="165"/>
      <c r="D302" s="165"/>
      <c r="E302" s="165"/>
      <c r="F302" s="165"/>
      <c r="G302" s="165"/>
      <c r="H302" s="165"/>
    </row>
    <row r="303" spans="1:8" x14ac:dyDescent="0.25">
      <c r="A303" s="165"/>
      <c r="B303" s="165"/>
      <c r="C303" s="165"/>
      <c r="D303" s="165"/>
      <c r="E303" s="165"/>
      <c r="F303" s="165"/>
      <c r="G303" s="165"/>
      <c r="H303" s="165"/>
    </row>
    <row r="304" spans="1:8" x14ac:dyDescent="0.25">
      <c r="A304" s="165"/>
      <c r="B304" s="165"/>
      <c r="C304" s="165"/>
      <c r="D304" s="165"/>
      <c r="E304" s="165"/>
      <c r="F304" s="165"/>
      <c r="G304" s="165"/>
      <c r="H304" s="165"/>
    </row>
    <row r="305" spans="1:8" x14ac:dyDescent="0.25">
      <c r="A305" s="165"/>
      <c r="B305" s="165"/>
      <c r="C305" s="165"/>
      <c r="D305" s="165"/>
      <c r="E305" s="165"/>
      <c r="F305" s="165"/>
      <c r="G305" s="165"/>
      <c r="H305" s="165"/>
    </row>
    <row r="306" spans="1:8" x14ac:dyDescent="0.25">
      <c r="A306" s="165"/>
      <c r="B306" s="165"/>
      <c r="C306" s="165"/>
      <c r="D306" s="165"/>
      <c r="E306" s="165"/>
      <c r="F306" s="165"/>
      <c r="G306" s="165"/>
      <c r="H306" s="165"/>
    </row>
    <row r="307" spans="1:8" x14ac:dyDescent="0.25">
      <c r="A307" s="165"/>
      <c r="B307" s="165"/>
      <c r="C307" s="165"/>
      <c r="D307" s="165"/>
      <c r="E307" s="165"/>
      <c r="F307" s="165"/>
      <c r="G307" s="165"/>
      <c r="H307" s="165"/>
    </row>
    <row r="308" spans="1:8" x14ac:dyDescent="0.25">
      <c r="A308" s="165"/>
      <c r="B308" s="165"/>
      <c r="C308" s="165"/>
      <c r="D308" s="165"/>
      <c r="E308" s="165"/>
      <c r="F308" s="165"/>
      <c r="G308" s="165"/>
      <c r="H308" s="165"/>
    </row>
    <row r="309" spans="1:8" x14ac:dyDescent="0.25">
      <c r="A309" s="165"/>
      <c r="B309" s="165"/>
      <c r="C309" s="165"/>
      <c r="D309" s="165"/>
      <c r="E309" s="165"/>
      <c r="F309" s="165"/>
      <c r="G309" s="165"/>
      <c r="H309" s="165"/>
    </row>
    <row r="310" spans="1:8" x14ac:dyDescent="0.25">
      <c r="A310" s="165"/>
      <c r="B310" s="165"/>
      <c r="C310" s="165"/>
      <c r="D310" s="165"/>
      <c r="E310" s="165"/>
      <c r="F310" s="165"/>
      <c r="G310" s="165"/>
      <c r="H310" s="165"/>
    </row>
    <row r="311" spans="1:8" x14ac:dyDescent="0.25">
      <c r="A311" s="165"/>
      <c r="B311" s="165"/>
      <c r="C311" s="165"/>
      <c r="D311" s="165"/>
      <c r="E311" s="165"/>
      <c r="F311" s="165"/>
      <c r="G311" s="165"/>
      <c r="H311" s="165"/>
    </row>
    <row r="312" spans="1:8" x14ac:dyDescent="0.25">
      <c r="A312" s="165"/>
      <c r="B312" s="165"/>
      <c r="C312" s="165"/>
      <c r="D312" s="165"/>
      <c r="E312" s="165"/>
      <c r="F312" s="165"/>
      <c r="G312" s="165"/>
      <c r="H312" s="165"/>
    </row>
    <row r="313" spans="1:8" x14ac:dyDescent="0.25">
      <c r="A313" s="165"/>
      <c r="B313" s="165"/>
      <c r="C313" s="165"/>
      <c r="D313" s="165"/>
      <c r="E313" s="165"/>
      <c r="F313" s="165"/>
      <c r="G313" s="165"/>
      <c r="H313" s="165"/>
    </row>
    <row r="314" spans="1:8" x14ac:dyDescent="0.25">
      <c r="A314" s="165"/>
      <c r="B314" s="165"/>
      <c r="C314" s="165"/>
      <c r="D314" s="165"/>
      <c r="E314" s="165"/>
      <c r="F314" s="165"/>
      <c r="G314" s="165"/>
      <c r="H314" s="165"/>
    </row>
    <row r="315" spans="1:8" x14ac:dyDescent="0.25">
      <c r="A315" s="165"/>
      <c r="B315" s="165"/>
      <c r="C315" s="165"/>
      <c r="D315" s="165"/>
      <c r="E315" s="165"/>
      <c r="F315" s="165"/>
      <c r="G315" s="165"/>
      <c r="H315" s="165"/>
    </row>
    <row r="316" spans="1:8" x14ac:dyDescent="0.25">
      <c r="A316" s="165"/>
      <c r="B316" s="165"/>
      <c r="C316" s="165"/>
      <c r="D316" s="165"/>
      <c r="E316" s="165"/>
      <c r="F316" s="165"/>
      <c r="G316" s="165"/>
      <c r="H316" s="165"/>
    </row>
    <row r="317" spans="1:8" x14ac:dyDescent="0.25">
      <c r="A317" s="165"/>
      <c r="B317" s="165"/>
      <c r="C317" s="165"/>
      <c r="D317" s="165"/>
      <c r="E317" s="165"/>
      <c r="F317" s="165"/>
      <c r="G317" s="165"/>
      <c r="H317" s="165"/>
    </row>
  </sheetData>
  <sheetProtection formatColumns="0" formatRows="0" insertRows="0"/>
  <mergeCells count="13">
    <mergeCell ref="H20:H21"/>
    <mergeCell ref="E6:E7"/>
    <mergeCell ref="F6:F7"/>
    <mergeCell ref="A20:B20"/>
    <mergeCell ref="G20:G21"/>
    <mergeCell ref="B21:B22"/>
    <mergeCell ref="A21:A22"/>
    <mergeCell ref="A7:A8"/>
    <mergeCell ref="D6:D7"/>
    <mergeCell ref="B7:B8"/>
    <mergeCell ref="F20:F21"/>
    <mergeCell ref="A6:C6"/>
    <mergeCell ref="C7:C8"/>
  </mergeCells>
  <phoneticPr fontId="7" type="noConversion"/>
  <dataValidations count="5">
    <dataValidation type="list" allowBlank="1" showInputMessage="1" showErrorMessage="1" sqref="C23:C32">
      <formula1>"G 1,6, G 2,5, G 4, G 6, G 10, G 16,G 25,G 40,G 65,G 100,G 160,G 250,G 400,G 650,G 1000,G 1600,G 2500, G 4000, G 6500"</formula1>
    </dataValidation>
    <dataValidation type="list" allowBlank="1" showInputMessage="1" showErrorMessage="1" sqref="A9:A14 A23:A32">
      <formula1>"bitte wählen, Hochdruckleitungsnetz, Mitteldruckleitungsnetz, Niederdruckleitungsnetz, alle Druckstufen"</formula1>
    </dataValidation>
    <dataValidation type="list" allowBlank="1" showInputMessage="1" showErrorMessage="1" sqref="B9:B14 B23:B32">
      <formula1>"bitte wählen, mit Leistungsmessung, ohne Leistungsmessung"</formula1>
    </dataValidation>
    <dataValidation type="list" allowBlank="1" showInputMessage="1" showErrorMessage="1" sqref="D23:D32">
      <formula1>"bitte wählen,Trommelgaszähler, Drehschleusengaszähler, Balgengaszähler, Drehkolbengaszähler, Wirkdruckzähler, Turbinenradgaszähler, Wirbelgaszähler, Ultraschallgaszähler,Mengenumwerter,Sonstiges"</formula1>
    </dataValidation>
    <dataValidation type="list" allowBlank="1" showInputMessage="1" showErrorMessage="1" sqref="C9:C14">
      <formula1>"bitte wählen, jährliche Messung, halbjährliche Messung, vierteljährliche Messung, monatliche Messung,tägliche Messung"</formula1>
    </dataValidation>
  </dataValidations>
  <pageMargins left="0.47" right="0.31" top="0.57999999999999996" bottom="0.78740157480314965" header="0.39370078740157483" footer="0.39370078740157483"/>
  <pageSetup paperSize="9" scale="44" orientation="landscape" r:id="rId1"/>
  <headerFooter alignWithMargins="0">
    <oddFooter>&amp;L&amp;8&amp;D&amp;C &amp;R&amp;8&amp;A -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FF9999"/>
    <pageSetUpPr fitToPage="1"/>
  </sheetPr>
  <dimension ref="A1:AU241"/>
  <sheetViews>
    <sheetView zoomScale="70" zoomScaleNormal="70" zoomScaleSheetLayoutView="80" workbookViewId="0">
      <pane ySplit="1" topLeftCell="A107" activePane="bottomLeft" state="frozen"/>
      <selection activeCell="A2" sqref="A2"/>
      <selection pane="bottomLeft" activeCell="D34" sqref="D34"/>
    </sheetView>
  </sheetViews>
  <sheetFormatPr baseColWidth="10" defaultColWidth="12.5703125" defaultRowHeight="15.75" outlineLevelCol="1" x14ac:dyDescent="0.25"/>
  <cols>
    <col min="1" max="1" width="29.28515625" style="234" customWidth="1"/>
    <col min="2" max="2" width="35.5703125" style="234" bestFit="1" customWidth="1"/>
    <col min="3" max="3" width="51.7109375" style="234" bestFit="1" customWidth="1"/>
    <col min="4" max="4" width="49.5703125" style="234" bestFit="1" customWidth="1"/>
    <col min="5" max="5" width="29.28515625" style="234" customWidth="1"/>
    <col min="6" max="7" width="29.28515625" style="234" customWidth="1" outlineLevel="1"/>
    <col min="8" max="8" width="29.28515625" style="234" customWidth="1"/>
    <col min="9" max="10" width="29.28515625" style="234" customWidth="1" outlineLevel="1"/>
    <col min="11" max="11" width="29.28515625" style="234" customWidth="1"/>
    <col min="12" max="47" width="12.5703125" style="233" customWidth="1"/>
    <col min="48" max="16384" width="12.5703125" style="234"/>
  </cols>
  <sheetData>
    <row r="1" spans="1:47" s="226" customFormat="1" ht="48.75" customHeight="1" x14ac:dyDescent="0.3">
      <c r="A1" s="343" t="s">
        <v>133</v>
      </c>
      <c r="B1" s="343"/>
      <c r="C1" s="343"/>
      <c r="D1" s="343"/>
      <c r="E1" s="343"/>
      <c r="F1" s="343"/>
      <c r="G1" s="343"/>
      <c r="H1" s="343"/>
      <c r="I1" s="343"/>
      <c r="J1" s="343"/>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row>
    <row r="2" spans="1:47" s="226" customFormat="1" ht="18.75" x14ac:dyDescent="0.3">
      <c r="A2" s="228"/>
      <c r="B2" s="228"/>
      <c r="C2" s="228"/>
      <c r="D2" s="228"/>
      <c r="E2" s="228"/>
      <c r="F2" s="228"/>
      <c r="G2" s="228"/>
      <c r="H2" s="228"/>
      <c r="I2" s="228"/>
      <c r="J2" s="228"/>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row>
    <row r="3" spans="1:47" s="166" customFormat="1" x14ac:dyDescent="0.2">
      <c r="A3" s="72"/>
      <c r="B3" s="72"/>
      <c r="C3" s="72"/>
      <c r="G3" s="229"/>
      <c r="H3" s="229"/>
    </row>
    <row r="4" spans="1:47" s="68" customFormat="1" x14ac:dyDescent="0.25">
      <c r="A4" s="72" t="s">
        <v>78</v>
      </c>
      <c r="B4" s="71"/>
      <c r="C4" s="71"/>
      <c r="D4" s="71"/>
      <c r="E4" s="71"/>
      <c r="F4" s="230"/>
      <c r="G4" s="230"/>
    </row>
    <row r="5" spans="1:47" s="68" customFormat="1" x14ac:dyDescent="0.25">
      <c r="A5" s="72"/>
      <c r="B5" s="71"/>
      <c r="C5" s="71"/>
      <c r="D5" s="71"/>
      <c r="E5" s="71"/>
      <c r="F5" s="230"/>
      <c r="G5" s="230"/>
    </row>
    <row r="6" spans="1:47" ht="63" x14ac:dyDescent="0.25">
      <c r="A6" s="231" t="s">
        <v>66</v>
      </c>
      <c r="B6" s="231" t="s">
        <v>79</v>
      </c>
      <c r="C6" s="231" t="s">
        <v>80</v>
      </c>
      <c r="D6" s="231" t="s">
        <v>81</v>
      </c>
      <c r="E6" s="231" t="s">
        <v>32</v>
      </c>
      <c r="F6" s="232"/>
      <c r="G6" s="232"/>
      <c r="H6" s="231" t="s">
        <v>33</v>
      </c>
      <c r="I6" s="233"/>
      <c r="J6" s="233"/>
      <c r="K6" s="231" t="s">
        <v>82</v>
      </c>
      <c r="AT6" s="234"/>
      <c r="AU6" s="234"/>
    </row>
    <row r="7" spans="1:47" x14ac:dyDescent="0.25">
      <c r="A7" s="235" t="s">
        <v>22</v>
      </c>
      <c r="B7" s="235" t="s">
        <v>34</v>
      </c>
      <c r="C7" s="235" t="s">
        <v>12</v>
      </c>
      <c r="D7" s="235" t="s">
        <v>83</v>
      </c>
      <c r="E7" s="235" t="s">
        <v>7</v>
      </c>
      <c r="F7" s="232"/>
      <c r="G7" s="232"/>
      <c r="H7" s="235" t="s">
        <v>11</v>
      </c>
      <c r="I7" s="233"/>
      <c r="J7" s="233"/>
      <c r="K7" s="235" t="s">
        <v>25</v>
      </c>
      <c r="AT7" s="234"/>
      <c r="AU7" s="234"/>
    </row>
    <row r="8" spans="1:47" x14ac:dyDescent="0.25">
      <c r="A8" s="270"/>
      <c r="B8" s="271"/>
      <c r="C8" s="271"/>
      <c r="D8" s="271"/>
      <c r="E8" s="271"/>
      <c r="F8" s="236"/>
      <c r="G8" s="236"/>
      <c r="H8" s="271"/>
      <c r="I8" s="233"/>
      <c r="J8" s="233"/>
      <c r="K8" s="270"/>
      <c r="AT8" s="234"/>
      <c r="AU8" s="234"/>
    </row>
    <row r="9" spans="1:47" x14ac:dyDescent="0.25">
      <c r="A9" s="270"/>
      <c r="B9" s="271"/>
      <c r="C9" s="271"/>
      <c r="D9" s="271"/>
      <c r="E9" s="271"/>
      <c r="F9" s="236"/>
      <c r="G9" s="236"/>
      <c r="H9" s="271"/>
      <c r="I9" s="233"/>
      <c r="J9" s="233"/>
      <c r="K9" s="270"/>
      <c r="AT9" s="234"/>
      <c r="AU9" s="234"/>
    </row>
    <row r="10" spans="1:47" x14ac:dyDescent="0.25">
      <c r="A10" s="270"/>
      <c r="B10" s="271"/>
      <c r="C10" s="271"/>
      <c r="D10" s="271"/>
      <c r="E10" s="271"/>
      <c r="F10" s="236"/>
      <c r="G10" s="236"/>
      <c r="H10" s="271"/>
      <c r="I10" s="233"/>
      <c r="J10" s="233"/>
      <c r="K10" s="270"/>
      <c r="AT10" s="234"/>
      <c r="AU10" s="234"/>
    </row>
    <row r="11" spans="1:47" x14ac:dyDescent="0.25">
      <c r="A11" s="270"/>
      <c r="B11" s="271"/>
      <c r="C11" s="271"/>
      <c r="D11" s="271"/>
      <c r="E11" s="271"/>
      <c r="F11" s="236"/>
      <c r="G11" s="236"/>
      <c r="H11" s="271"/>
      <c r="I11" s="233"/>
      <c r="J11" s="233"/>
      <c r="K11" s="270"/>
      <c r="AT11" s="234"/>
      <c r="AU11" s="234"/>
    </row>
    <row r="12" spans="1:47" x14ac:dyDescent="0.25">
      <c r="A12" s="237" t="s">
        <v>35</v>
      </c>
      <c r="B12" s="238">
        <f t="shared" ref="B12:E12" si="0">SUM(B8:B11)</f>
        <v>0</v>
      </c>
      <c r="C12" s="238">
        <f t="shared" si="0"/>
        <v>0</v>
      </c>
      <c r="D12" s="238">
        <f t="shared" si="0"/>
        <v>0</v>
      </c>
      <c r="E12" s="238">
        <f t="shared" si="0"/>
        <v>0</v>
      </c>
      <c r="F12" s="236"/>
      <c r="G12" s="236"/>
      <c r="H12" s="238">
        <f>SUM(H8:H11)</f>
        <v>0</v>
      </c>
      <c r="I12" s="239"/>
      <c r="J12" s="239"/>
      <c r="K12" s="238">
        <f>SUM(K8:K11)</f>
        <v>0</v>
      </c>
      <c r="AT12" s="234"/>
      <c r="AU12" s="234"/>
    </row>
    <row r="13" spans="1:47" x14ac:dyDescent="0.25">
      <c r="A13" s="240" t="s">
        <v>18</v>
      </c>
      <c r="B13" s="241"/>
      <c r="C13" s="241"/>
      <c r="D13" s="241"/>
      <c r="E13" s="242"/>
      <c r="F13" s="236"/>
      <c r="G13" s="236"/>
      <c r="H13" s="243"/>
      <c r="I13" s="239"/>
      <c r="J13" s="239"/>
      <c r="K13" s="238">
        <f>K12</f>
        <v>0</v>
      </c>
      <c r="AT13" s="234"/>
      <c r="AU13" s="234"/>
    </row>
    <row r="14" spans="1:47" s="233" customFormat="1" x14ac:dyDescent="0.25">
      <c r="A14" s="165"/>
      <c r="B14" s="244"/>
      <c r="C14" s="244"/>
      <c r="D14" s="245"/>
      <c r="E14" s="246"/>
      <c r="F14" s="232"/>
      <c r="G14" s="232"/>
    </row>
    <row r="15" spans="1:47" s="233" customFormat="1" x14ac:dyDescent="0.25">
      <c r="A15" s="165"/>
      <c r="B15" s="244"/>
      <c r="C15" s="244"/>
      <c r="D15" s="245"/>
      <c r="E15" s="246"/>
      <c r="F15" s="247"/>
      <c r="G15" s="247"/>
      <c r="H15" s="245"/>
      <c r="I15" s="244"/>
      <c r="J15" s="244"/>
    </row>
    <row r="16" spans="1:47" s="68" customFormat="1" x14ac:dyDescent="0.25">
      <c r="A16" s="72" t="s">
        <v>84</v>
      </c>
      <c r="B16" s="71"/>
      <c r="C16" s="71"/>
      <c r="D16" s="71"/>
      <c r="E16" s="71"/>
      <c r="F16" s="248"/>
      <c r="G16" s="230"/>
      <c r="H16" s="69"/>
      <c r="I16" s="69"/>
      <c r="J16" s="69"/>
    </row>
    <row r="17" spans="1:38" s="254" customFormat="1" x14ac:dyDescent="0.25">
      <c r="A17" s="249"/>
      <c r="B17" s="250"/>
      <c r="C17" s="250"/>
      <c r="D17" s="250"/>
      <c r="E17" s="250"/>
      <c r="F17" s="251"/>
      <c r="G17" s="252"/>
      <c r="H17" s="253"/>
      <c r="I17" s="253"/>
      <c r="J17" s="253"/>
    </row>
    <row r="18" spans="1:38" s="254" customFormat="1" x14ac:dyDescent="0.25">
      <c r="A18" s="255" t="s">
        <v>131</v>
      </c>
      <c r="B18" s="250"/>
      <c r="C18" s="250"/>
      <c r="D18" s="250"/>
      <c r="E18" s="250"/>
      <c r="F18" s="251"/>
      <c r="G18" s="252"/>
      <c r="H18" s="253"/>
      <c r="I18" s="253"/>
      <c r="J18" s="253"/>
    </row>
    <row r="19" spans="1:38" s="254" customFormat="1" x14ac:dyDescent="0.25">
      <c r="A19" s="249"/>
      <c r="B19" s="250"/>
      <c r="C19" s="250"/>
      <c r="D19" s="250"/>
      <c r="E19" s="250"/>
      <c r="F19" s="251"/>
      <c r="G19" s="252"/>
      <c r="H19" s="253"/>
      <c r="I19" s="253"/>
      <c r="J19" s="253"/>
    </row>
    <row r="20" spans="1:38" s="70" customFormat="1" x14ac:dyDescent="0.25">
      <c r="A20" s="328" t="s">
        <v>42</v>
      </c>
      <c r="B20" s="73" t="s">
        <v>3</v>
      </c>
      <c r="C20" s="73" t="s">
        <v>3</v>
      </c>
      <c r="D20" s="328" t="s">
        <v>21</v>
      </c>
      <c r="E20" s="75" t="s">
        <v>43</v>
      </c>
      <c r="F20" s="76"/>
      <c r="G20" s="76"/>
      <c r="H20" s="75" t="s">
        <v>44</v>
      </c>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row>
    <row r="21" spans="1:38" s="70" customFormat="1" x14ac:dyDescent="0.25">
      <c r="A21" s="329"/>
      <c r="B21" s="77" t="s">
        <v>5</v>
      </c>
      <c r="C21" s="77" t="s">
        <v>6</v>
      </c>
      <c r="D21" s="329"/>
      <c r="E21" s="79" t="s">
        <v>45</v>
      </c>
      <c r="F21" s="74"/>
      <c r="G21" s="74"/>
      <c r="H21" s="79" t="s">
        <v>100</v>
      </c>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row>
    <row r="22" spans="1:38" s="70" customFormat="1" x14ac:dyDescent="0.25">
      <c r="A22" s="80" t="s">
        <v>22</v>
      </c>
      <c r="B22" s="81" t="s">
        <v>7</v>
      </c>
      <c r="C22" s="81" t="s">
        <v>7</v>
      </c>
      <c r="D22" s="82" t="s">
        <v>25</v>
      </c>
      <c r="E22" s="81" t="s">
        <v>7</v>
      </c>
      <c r="F22" s="78"/>
      <c r="G22" s="78"/>
      <c r="H22" s="81" t="s">
        <v>8</v>
      </c>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row>
    <row r="23" spans="1:38" s="70" customFormat="1" ht="15" customHeight="1" x14ac:dyDescent="0.25">
      <c r="A23" s="272" t="str">
        <f>IF('Netzentgelte i.e.S. (Plan)'!A11="","",'Netzentgelte i.e.S. (Plan)'!A11)</f>
        <v/>
      </c>
      <c r="B23" s="273" t="str">
        <f>IF('Netzentgelte i.e.S. (Plan)'!B11="","",'Netzentgelte i.e.S. (Plan)'!B11)</f>
        <v/>
      </c>
      <c r="C23" s="273" t="str">
        <f>IF('Netzentgelte i.e.S. (Plan)'!D11="","",'Netzentgelte i.e.S. (Plan)'!D11)</f>
        <v/>
      </c>
      <c r="D23" s="143"/>
      <c r="E23" s="143"/>
      <c r="F23" s="83"/>
      <c r="G23" s="83"/>
      <c r="H23" s="147"/>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row>
    <row r="24" spans="1:38" s="70" customFormat="1" x14ac:dyDescent="0.25">
      <c r="A24" s="274" t="str">
        <f>IF('Netzentgelte i.e.S. (Plan)'!A12="","",'Netzentgelte i.e.S. (Plan)'!A12)</f>
        <v/>
      </c>
      <c r="B24" s="275" t="str">
        <f>IF('Netzentgelte i.e.S. (Plan)'!B12="","",'Netzentgelte i.e.S. (Plan)'!B12)</f>
        <v/>
      </c>
      <c r="C24" s="275" t="str">
        <f>IF('Netzentgelte i.e.S. (Plan)'!D12="","",'Netzentgelte i.e.S. (Plan)'!D12)</f>
        <v/>
      </c>
      <c r="D24" s="146"/>
      <c r="E24" s="146"/>
      <c r="F24" s="83"/>
      <c r="G24" s="83"/>
      <c r="H24" s="147"/>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row>
    <row r="25" spans="1:38" s="70" customFormat="1" x14ac:dyDescent="0.25">
      <c r="A25" s="274" t="str">
        <f>IF('Netzentgelte i.e.S. (Plan)'!A13="","",'Netzentgelte i.e.S. (Plan)'!A13)</f>
        <v/>
      </c>
      <c r="B25" s="275" t="str">
        <f>IF('Netzentgelte i.e.S. (Plan)'!B13="","",'Netzentgelte i.e.S. (Plan)'!B13)</f>
        <v/>
      </c>
      <c r="C25" s="275" t="str">
        <f>IF('Netzentgelte i.e.S. (Plan)'!D13="","",'Netzentgelte i.e.S. (Plan)'!D13)</f>
        <v/>
      </c>
      <c r="D25" s="146"/>
      <c r="E25" s="146"/>
      <c r="F25" s="83"/>
      <c r="G25" s="83"/>
      <c r="H25" s="147"/>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row>
    <row r="26" spans="1:38" s="70" customFormat="1" x14ac:dyDescent="0.25">
      <c r="A26" s="274" t="str">
        <f>IF('Netzentgelte i.e.S. (Plan)'!A14="","",'Netzentgelte i.e.S. (Plan)'!A14)</f>
        <v/>
      </c>
      <c r="B26" s="275" t="str">
        <f>IF('Netzentgelte i.e.S. (Plan)'!B14="","",'Netzentgelte i.e.S. (Plan)'!B14)</f>
        <v/>
      </c>
      <c r="C26" s="275" t="str">
        <f>IF('Netzentgelte i.e.S. (Plan)'!D14="","",'Netzentgelte i.e.S. (Plan)'!D14)</f>
        <v/>
      </c>
      <c r="D26" s="146"/>
      <c r="E26" s="146"/>
      <c r="F26" s="83"/>
      <c r="G26" s="83"/>
      <c r="H26" s="14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row>
    <row r="27" spans="1:38" s="70" customFormat="1" x14ac:dyDescent="0.25">
      <c r="A27" s="274" t="str">
        <f>IF('Netzentgelte i.e.S. (Plan)'!A15="","",'Netzentgelte i.e.S. (Plan)'!A15)</f>
        <v/>
      </c>
      <c r="B27" s="275" t="str">
        <f>IF('Netzentgelte i.e.S. (Plan)'!B15="","",'Netzentgelte i.e.S. (Plan)'!B15)</f>
        <v/>
      </c>
      <c r="C27" s="275" t="str">
        <f>IF('Netzentgelte i.e.S. (Plan)'!D15="","",'Netzentgelte i.e.S. (Plan)'!D15)</f>
        <v/>
      </c>
      <c r="D27" s="146"/>
      <c r="E27" s="146"/>
      <c r="F27" s="83"/>
      <c r="G27" s="83"/>
      <c r="H27" s="14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row>
    <row r="28" spans="1:38" s="70" customFormat="1" x14ac:dyDescent="0.25">
      <c r="A28" s="274" t="str">
        <f>IF('Netzentgelte i.e.S. (Plan)'!A16="","",'Netzentgelte i.e.S. (Plan)'!A16)</f>
        <v/>
      </c>
      <c r="B28" s="275" t="str">
        <f>IF('Netzentgelte i.e.S. (Plan)'!B16="","",'Netzentgelte i.e.S. (Plan)'!B16)</f>
        <v/>
      </c>
      <c r="C28" s="275" t="str">
        <f>IF('Netzentgelte i.e.S. (Plan)'!D16="","",'Netzentgelte i.e.S. (Plan)'!D16)</f>
        <v/>
      </c>
      <c r="D28" s="146"/>
      <c r="E28" s="146"/>
      <c r="F28" s="83"/>
      <c r="G28" s="83"/>
      <c r="H28" s="14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row>
    <row r="29" spans="1:38" s="70" customFormat="1" x14ac:dyDescent="0.25">
      <c r="A29" s="274" t="str">
        <f>IF('Netzentgelte i.e.S. (Plan)'!A17="","",'Netzentgelte i.e.S. (Plan)'!A17)</f>
        <v/>
      </c>
      <c r="B29" s="275" t="str">
        <f>IF('Netzentgelte i.e.S. (Plan)'!B17="","",'Netzentgelte i.e.S. (Plan)'!B17)</f>
        <v/>
      </c>
      <c r="C29" s="275" t="str">
        <f>IF('Netzentgelte i.e.S. (Plan)'!D17="","",'Netzentgelte i.e.S. (Plan)'!D17)</f>
        <v/>
      </c>
      <c r="D29" s="146"/>
      <c r="E29" s="146"/>
      <c r="F29" s="83"/>
      <c r="G29" s="83"/>
      <c r="H29" s="14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row>
    <row r="30" spans="1:38" s="70" customFormat="1" x14ac:dyDescent="0.25">
      <c r="A30" s="274" t="str">
        <f>IF('Netzentgelte i.e.S. (Plan)'!A18="","",'Netzentgelte i.e.S. (Plan)'!A18)</f>
        <v/>
      </c>
      <c r="B30" s="275" t="str">
        <f>IF('Netzentgelte i.e.S. (Plan)'!B18="","",'Netzentgelte i.e.S. (Plan)'!B18)</f>
        <v/>
      </c>
      <c r="C30" s="275" t="str">
        <f>IF('Netzentgelte i.e.S. (Plan)'!D18="","",'Netzentgelte i.e.S. (Plan)'!D18)</f>
        <v/>
      </c>
      <c r="D30" s="146"/>
      <c r="E30" s="146"/>
      <c r="F30" s="83"/>
      <c r="G30" s="83"/>
      <c r="H30" s="14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row>
    <row r="31" spans="1:38" s="70" customFormat="1" x14ac:dyDescent="0.25">
      <c r="A31" s="274" t="str">
        <f>IF('Netzentgelte i.e.S. (Plan)'!A19="","",'Netzentgelte i.e.S. (Plan)'!A19)</f>
        <v/>
      </c>
      <c r="B31" s="275" t="str">
        <f>IF('Netzentgelte i.e.S. (Plan)'!B19="","",'Netzentgelte i.e.S. (Plan)'!B19)</f>
        <v/>
      </c>
      <c r="C31" s="275" t="str">
        <f>IF('Netzentgelte i.e.S. (Plan)'!D19="","",'Netzentgelte i.e.S. (Plan)'!D19)</f>
        <v/>
      </c>
      <c r="D31" s="146"/>
      <c r="E31" s="146"/>
      <c r="F31" s="83"/>
      <c r="G31" s="83"/>
      <c r="H31" s="14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row>
    <row r="32" spans="1:38" s="70" customFormat="1" x14ac:dyDescent="0.25">
      <c r="A32" s="276" t="str">
        <f>IF('Netzentgelte i.e.S. (Plan)'!A20="","",'Netzentgelte i.e.S. (Plan)'!A20)</f>
        <v>Zeile einfügbar</v>
      </c>
      <c r="B32" s="275" t="str">
        <f>IF('Netzentgelte i.e.S. (Plan)'!B20="","",'Netzentgelte i.e.S. (Plan)'!B20)</f>
        <v/>
      </c>
      <c r="C32" s="275" t="str">
        <f>IF('Netzentgelte i.e.S. (Plan)'!D20="","",'Netzentgelte i.e.S. (Plan)'!D20)</f>
        <v/>
      </c>
      <c r="D32" s="146"/>
      <c r="E32" s="146"/>
      <c r="F32" s="83"/>
      <c r="G32" s="83"/>
      <c r="H32" s="14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row>
    <row r="33" spans="1:37" s="230" customFormat="1" x14ac:dyDescent="0.25">
      <c r="A33" s="256"/>
      <c r="B33" s="257"/>
      <c r="C33" s="257"/>
      <c r="D33" s="257"/>
      <c r="E33" s="257"/>
      <c r="F33" s="257"/>
      <c r="G33" s="257"/>
      <c r="H33" s="258"/>
    </row>
    <row r="34" spans="1:37" s="107" customFormat="1" x14ac:dyDescent="0.25">
      <c r="A34" s="328" t="s">
        <v>42</v>
      </c>
      <c r="B34" s="75" t="s">
        <v>64</v>
      </c>
      <c r="C34" s="105" t="s">
        <v>14</v>
      </c>
      <c r="D34" s="106" t="s">
        <v>15</v>
      </c>
      <c r="E34" s="106" t="s">
        <v>16</v>
      </c>
      <c r="F34" s="78"/>
      <c r="G34" s="78"/>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row>
    <row r="35" spans="1:37" s="107" customFormat="1" x14ac:dyDescent="0.25">
      <c r="A35" s="329"/>
      <c r="B35" s="108" t="s">
        <v>65</v>
      </c>
      <c r="C35" s="110"/>
      <c r="D35" s="77"/>
      <c r="E35" s="77"/>
      <c r="F35" s="78"/>
      <c r="G35" s="78"/>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row>
    <row r="36" spans="1:37" s="107" customFormat="1" x14ac:dyDescent="0.25">
      <c r="A36" s="80" t="s">
        <v>22</v>
      </c>
      <c r="B36" s="81" t="s">
        <v>7</v>
      </c>
      <c r="C36" s="81"/>
      <c r="D36" s="81" t="s">
        <v>12</v>
      </c>
      <c r="E36" s="81" t="s">
        <v>12</v>
      </c>
      <c r="F36" s="78"/>
      <c r="G36" s="78"/>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row>
    <row r="37" spans="1:37" s="70" customFormat="1" x14ac:dyDescent="0.25">
      <c r="A37" s="157"/>
      <c r="B37" s="158"/>
      <c r="C37" s="158"/>
      <c r="D37" s="112">
        <f>D23*C37</f>
        <v>0</v>
      </c>
      <c r="E37" s="112">
        <f>(B37-C37*E23)*H23/100</f>
        <v>0</v>
      </c>
      <c r="F37" s="113"/>
      <c r="G37" s="113"/>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row>
    <row r="38" spans="1:37" s="70" customFormat="1" x14ac:dyDescent="0.25">
      <c r="A38" s="159"/>
      <c r="B38" s="158"/>
      <c r="C38" s="158"/>
      <c r="D38" s="112">
        <f>D24*C38</f>
        <v>0</v>
      </c>
      <c r="E38" s="112">
        <f t="shared" ref="E38:E46" si="1">(B38-C38*E24)*H24/100</f>
        <v>0</v>
      </c>
      <c r="F38" s="113"/>
      <c r="G38" s="113"/>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row>
    <row r="39" spans="1:37" s="70" customFormat="1" x14ac:dyDescent="0.25">
      <c r="A39" s="159"/>
      <c r="B39" s="158"/>
      <c r="C39" s="158"/>
      <c r="D39" s="112">
        <f>D25*C39</f>
        <v>0</v>
      </c>
      <c r="E39" s="112">
        <f t="shared" si="1"/>
        <v>0</v>
      </c>
      <c r="F39" s="113"/>
      <c r="G39" s="113"/>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row>
    <row r="40" spans="1:37" s="70" customFormat="1" x14ac:dyDescent="0.25">
      <c r="A40" s="159"/>
      <c r="B40" s="158"/>
      <c r="C40" s="158"/>
      <c r="D40" s="112">
        <f t="shared" ref="D40:D46" si="2">D26*C40</f>
        <v>0</v>
      </c>
      <c r="E40" s="112">
        <f t="shared" si="1"/>
        <v>0</v>
      </c>
      <c r="F40" s="113"/>
      <c r="G40" s="113"/>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row>
    <row r="41" spans="1:37" s="70" customFormat="1" x14ac:dyDescent="0.25">
      <c r="A41" s="159"/>
      <c r="B41" s="158"/>
      <c r="C41" s="158"/>
      <c r="D41" s="112">
        <f t="shared" si="2"/>
        <v>0</v>
      </c>
      <c r="E41" s="112">
        <f t="shared" si="1"/>
        <v>0</v>
      </c>
      <c r="F41" s="113"/>
      <c r="G41" s="113"/>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row>
    <row r="42" spans="1:37" s="70" customFormat="1" x14ac:dyDescent="0.25">
      <c r="A42" s="159"/>
      <c r="B42" s="158"/>
      <c r="C42" s="158"/>
      <c r="D42" s="112">
        <f t="shared" si="2"/>
        <v>0</v>
      </c>
      <c r="E42" s="112">
        <f t="shared" si="1"/>
        <v>0</v>
      </c>
      <c r="F42" s="113"/>
      <c r="G42" s="113"/>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row>
    <row r="43" spans="1:37" s="70" customFormat="1" x14ac:dyDescent="0.25">
      <c r="A43" s="159"/>
      <c r="B43" s="158"/>
      <c r="C43" s="158"/>
      <c r="D43" s="112">
        <f t="shared" si="2"/>
        <v>0</v>
      </c>
      <c r="E43" s="112">
        <f t="shared" si="1"/>
        <v>0</v>
      </c>
      <c r="F43" s="113"/>
      <c r="G43" s="113"/>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row>
    <row r="44" spans="1:37" s="70" customFormat="1" x14ac:dyDescent="0.25">
      <c r="A44" s="159"/>
      <c r="B44" s="158"/>
      <c r="C44" s="158"/>
      <c r="D44" s="112">
        <f t="shared" si="2"/>
        <v>0</v>
      </c>
      <c r="E44" s="112">
        <f t="shared" si="1"/>
        <v>0</v>
      </c>
      <c r="F44" s="113"/>
      <c r="G44" s="113"/>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row>
    <row r="45" spans="1:37" s="70" customFormat="1" x14ac:dyDescent="0.25">
      <c r="A45" s="159"/>
      <c r="B45" s="158"/>
      <c r="C45" s="158"/>
      <c r="D45" s="112">
        <f t="shared" si="2"/>
        <v>0</v>
      </c>
      <c r="E45" s="112">
        <f t="shared" si="1"/>
        <v>0</v>
      </c>
      <c r="F45" s="113"/>
      <c r="G45" s="113"/>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row>
    <row r="46" spans="1:37" s="70" customFormat="1" x14ac:dyDescent="0.25">
      <c r="A46" s="277" t="s">
        <v>9</v>
      </c>
      <c r="B46" s="158"/>
      <c r="C46" s="158"/>
      <c r="D46" s="112">
        <f t="shared" si="2"/>
        <v>0</v>
      </c>
      <c r="E46" s="112">
        <f t="shared" si="1"/>
        <v>0</v>
      </c>
      <c r="F46" s="113"/>
      <c r="G46" s="113"/>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row>
    <row r="47" spans="1:37" s="119" customFormat="1" x14ac:dyDescent="0.25">
      <c r="A47" s="114" t="s">
        <v>17</v>
      </c>
      <c r="B47" s="115">
        <f>SUM(B37:B46)</f>
        <v>0</v>
      </c>
      <c r="C47" s="115">
        <f>SUM(C37:C46)</f>
        <v>0</v>
      </c>
      <c r="D47" s="115">
        <f>SUM(D37:D46)</f>
        <v>0</v>
      </c>
      <c r="E47" s="115">
        <f>SUM(E37:E46)</f>
        <v>0</v>
      </c>
      <c r="F47" s="117"/>
      <c r="G47" s="117"/>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row>
    <row r="48" spans="1:37" s="119" customFormat="1" x14ac:dyDescent="0.25">
      <c r="A48" s="114" t="s">
        <v>18</v>
      </c>
      <c r="B48" s="120"/>
      <c r="C48" s="120"/>
      <c r="D48" s="122"/>
      <c r="E48" s="115">
        <f>D47+E47</f>
        <v>0</v>
      </c>
      <c r="F48" s="117"/>
      <c r="G48" s="117"/>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row>
    <row r="49" spans="1:39" x14ac:dyDescent="0.25">
      <c r="A49" s="259"/>
      <c r="B49" s="184"/>
      <c r="C49" s="260"/>
      <c r="D49" s="184"/>
      <c r="E49" s="244"/>
      <c r="F49" s="244"/>
      <c r="G49" s="244"/>
      <c r="H49" s="244"/>
      <c r="I49" s="244"/>
      <c r="J49" s="261"/>
      <c r="K49" s="233"/>
    </row>
    <row r="50" spans="1:39" x14ac:dyDescent="0.25">
      <c r="A50" s="259"/>
      <c r="B50" s="184"/>
      <c r="C50" s="260"/>
      <c r="D50" s="184"/>
      <c r="E50" s="244"/>
      <c r="F50" s="244"/>
      <c r="G50" s="244"/>
      <c r="H50" s="244"/>
      <c r="I50" s="244"/>
      <c r="J50" s="261"/>
    </row>
    <row r="51" spans="1:39" s="68" customFormat="1" x14ac:dyDescent="0.25">
      <c r="A51" s="255" t="s">
        <v>132</v>
      </c>
      <c r="B51" s="71"/>
      <c r="C51" s="71"/>
      <c r="D51" s="71"/>
      <c r="E51" s="71"/>
      <c r="F51" s="13"/>
      <c r="G51" s="69"/>
      <c r="H51" s="69"/>
      <c r="I51" s="69"/>
      <c r="J51" s="69"/>
    </row>
    <row r="52" spans="1:39" s="68" customFormat="1" x14ac:dyDescent="0.25">
      <c r="A52" s="72"/>
      <c r="B52" s="71"/>
      <c r="C52" s="71"/>
      <c r="D52" s="71"/>
      <c r="E52" s="71"/>
      <c r="F52" s="13"/>
      <c r="G52" s="69"/>
      <c r="H52" s="69"/>
      <c r="I52" s="230"/>
      <c r="J52" s="69"/>
    </row>
    <row r="53" spans="1:39" s="70" customFormat="1" x14ac:dyDescent="0.25">
      <c r="A53" s="328" t="s">
        <v>42</v>
      </c>
      <c r="B53" s="73" t="s">
        <v>3</v>
      </c>
      <c r="C53" s="73" t="s">
        <v>3</v>
      </c>
      <c r="D53" s="262" t="s">
        <v>4</v>
      </c>
      <c r="E53" s="75" t="s">
        <v>47</v>
      </c>
      <c r="F53" s="76"/>
      <c r="G53" s="76"/>
      <c r="H53" s="75" t="s">
        <v>44</v>
      </c>
      <c r="I53" s="263"/>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row>
    <row r="54" spans="1:39" s="70" customFormat="1" x14ac:dyDescent="0.25">
      <c r="A54" s="329"/>
      <c r="B54" s="77" t="s">
        <v>5</v>
      </c>
      <c r="C54" s="77" t="s">
        <v>6</v>
      </c>
      <c r="D54" s="264"/>
      <c r="E54" s="79" t="s">
        <v>45</v>
      </c>
      <c r="F54" s="74"/>
      <c r="G54" s="74"/>
      <c r="H54" s="79" t="s">
        <v>100</v>
      </c>
      <c r="I54" s="263"/>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row>
    <row r="55" spans="1:39" s="70" customFormat="1" x14ac:dyDescent="0.25">
      <c r="A55" s="80" t="s">
        <v>22</v>
      </c>
      <c r="B55" s="81" t="s">
        <v>7</v>
      </c>
      <c r="C55" s="81" t="s">
        <v>7</v>
      </c>
      <c r="D55" s="82" t="s">
        <v>25</v>
      </c>
      <c r="E55" s="81" t="s">
        <v>7</v>
      </c>
      <c r="F55" s="78"/>
      <c r="G55" s="78"/>
      <c r="H55" s="81" t="s">
        <v>8</v>
      </c>
      <c r="I55" s="263"/>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row>
    <row r="56" spans="1:39" s="70" customFormat="1" x14ac:dyDescent="0.25">
      <c r="A56" s="278" t="str">
        <f>IF('Netzentgelte i.e.S. (Plan)'!A31="","",'Netzentgelte i.e.S. (Plan)'!A31)</f>
        <v/>
      </c>
      <c r="B56" s="273">
        <f>IF('Netzentgelte i.e.S. (Plan)'!C31="","",'Netzentgelte i.e.S. (Plan)'!C31)</f>
        <v>999999999999</v>
      </c>
      <c r="C56" s="273" t="str">
        <f>IF('Netzentgelte i.e.S. (Plan)'!D31="","",'Netzentgelte i.e.S. (Plan)'!D31)</f>
        <v/>
      </c>
      <c r="D56" s="146"/>
      <c r="E56" s="145"/>
      <c r="F56" s="83"/>
      <c r="G56" s="83"/>
      <c r="H56" s="148"/>
      <c r="I56" s="263"/>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row>
    <row r="57" spans="1:39" s="70" customFormat="1" x14ac:dyDescent="0.25">
      <c r="A57" s="278" t="str">
        <f>IF('Netzentgelte i.e.S. (Plan)'!A32="","",'Netzentgelte i.e.S. (Plan)'!A32)</f>
        <v/>
      </c>
      <c r="B57" s="275">
        <f>IF('Netzentgelte i.e.S. (Plan)'!C32="","",'Netzentgelte i.e.S. (Plan)'!C32)</f>
        <v>999999999999</v>
      </c>
      <c r="C57" s="275" t="str">
        <f>IF('Netzentgelte i.e.S. (Plan)'!D32="","",'Netzentgelte i.e.S. (Plan)'!D32)</f>
        <v/>
      </c>
      <c r="D57" s="146"/>
      <c r="E57" s="145"/>
      <c r="F57" s="83"/>
      <c r="G57" s="83"/>
      <c r="H57" s="148"/>
      <c r="I57" s="263"/>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row>
    <row r="58" spans="1:39" s="70" customFormat="1" x14ac:dyDescent="0.25">
      <c r="A58" s="278" t="str">
        <f>IF('Netzentgelte i.e.S. (Plan)'!A33="","",'Netzentgelte i.e.S. (Plan)'!A33)</f>
        <v/>
      </c>
      <c r="B58" s="275">
        <f>IF('Netzentgelte i.e.S. (Plan)'!C33="","",'Netzentgelte i.e.S. (Plan)'!C33)</f>
        <v>999999999999</v>
      </c>
      <c r="C58" s="275" t="str">
        <f>IF('Netzentgelte i.e.S. (Plan)'!D33="","",'Netzentgelte i.e.S. (Plan)'!D33)</f>
        <v/>
      </c>
      <c r="D58" s="146"/>
      <c r="E58" s="145"/>
      <c r="F58" s="83"/>
      <c r="G58" s="83"/>
      <c r="H58" s="148"/>
      <c r="I58" s="263"/>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row>
    <row r="59" spans="1:39" s="70" customFormat="1" x14ac:dyDescent="0.25">
      <c r="A59" s="278" t="str">
        <f>IF('Netzentgelte i.e.S. (Plan)'!A34="","",'Netzentgelte i.e.S. (Plan)'!A34)</f>
        <v/>
      </c>
      <c r="B59" s="275">
        <f>IF('Netzentgelte i.e.S. (Plan)'!C34="","",'Netzentgelte i.e.S. (Plan)'!C34)</f>
        <v>999999999999</v>
      </c>
      <c r="C59" s="275" t="str">
        <f>IF('Netzentgelte i.e.S. (Plan)'!D34="","",'Netzentgelte i.e.S. (Plan)'!D34)</f>
        <v/>
      </c>
      <c r="D59" s="146"/>
      <c r="E59" s="145"/>
      <c r="F59" s="83"/>
      <c r="G59" s="83"/>
      <c r="H59" s="148"/>
      <c r="I59" s="263"/>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row>
    <row r="60" spans="1:39" s="70" customFormat="1" x14ac:dyDescent="0.25">
      <c r="A60" s="278" t="str">
        <f>IF('Netzentgelte i.e.S. (Plan)'!A35="","",'Netzentgelte i.e.S. (Plan)'!A35)</f>
        <v/>
      </c>
      <c r="B60" s="275">
        <f>IF('Netzentgelte i.e.S. (Plan)'!C35="","",'Netzentgelte i.e.S. (Plan)'!C35)</f>
        <v>999999999999</v>
      </c>
      <c r="C60" s="275" t="str">
        <f>IF('Netzentgelte i.e.S. (Plan)'!D35="","",'Netzentgelte i.e.S. (Plan)'!D35)</f>
        <v/>
      </c>
      <c r="D60" s="146"/>
      <c r="E60" s="145"/>
      <c r="F60" s="83"/>
      <c r="G60" s="83"/>
      <c r="H60" s="148"/>
      <c r="I60" s="263"/>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row>
    <row r="61" spans="1:39" s="70" customFormat="1" x14ac:dyDescent="0.25">
      <c r="A61" s="278" t="str">
        <f>IF('Netzentgelte i.e.S. (Plan)'!A36="","",'Netzentgelte i.e.S. (Plan)'!A36)</f>
        <v/>
      </c>
      <c r="B61" s="275">
        <f>IF('Netzentgelte i.e.S. (Plan)'!C36="","",'Netzentgelte i.e.S. (Plan)'!C36)</f>
        <v>999999999999</v>
      </c>
      <c r="C61" s="275" t="str">
        <f>IF('Netzentgelte i.e.S. (Plan)'!D36="","",'Netzentgelte i.e.S. (Plan)'!D36)</f>
        <v/>
      </c>
      <c r="D61" s="146"/>
      <c r="E61" s="145"/>
      <c r="F61" s="83"/>
      <c r="G61" s="83"/>
      <c r="H61" s="148"/>
      <c r="I61" s="263"/>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row>
    <row r="62" spans="1:39" s="70" customFormat="1" x14ac:dyDescent="0.25">
      <c r="A62" s="278" t="str">
        <f>IF('Netzentgelte i.e.S. (Plan)'!A37="","",'Netzentgelte i.e.S. (Plan)'!A37)</f>
        <v/>
      </c>
      <c r="B62" s="275">
        <f>IF('Netzentgelte i.e.S. (Plan)'!C37="","",'Netzentgelte i.e.S. (Plan)'!C37)</f>
        <v>999999999999</v>
      </c>
      <c r="C62" s="275" t="str">
        <f>IF('Netzentgelte i.e.S. (Plan)'!D37="","",'Netzentgelte i.e.S. (Plan)'!D37)</f>
        <v/>
      </c>
      <c r="D62" s="146"/>
      <c r="E62" s="145"/>
      <c r="F62" s="83"/>
      <c r="G62" s="83"/>
      <c r="H62" s="148"/>
      <c r="I62" s="263"/>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row>
    <row r="63" spans="1:39" s="70" customFormat="1" x14ac:dyDescent="0.25">
      <c r="A63" s="278" t="str">
        <f>IF('Netzentgelte i.e.S. (Plan)'!A38="","",'Netzentgelte i.e.S. (Plan)'!A38)</f>
        <v/>
      </c>
      <c r="B63" s="275">
        <f>IF('Netzentgelte i.e.S. (Plan)'!C38="","",'Netzentgelte i.e.S. (Plan)'!C38)</f>
        <v>999999999999</v>
      </c>
      <c r="C63" s="275" t="str">
        <f>IF('Netzentgelte i.e.S. (Plan)'!D38="","",'Netzentgelte i.e.S. (Plan)'!D38)</f>
        <v/>
      </c>
      <c r="D63" s="146"/>
      <c r="E63" s="145"/>
      <c r="F63" s="83"/>
      <c r="G63" s="83"/>
      <c r="H63" s="148"/>
      <c r="I63" s="263"/>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spans="1:39" s="70" customFormat="1" x14ac:dyDescent="0.25">
      <c r="A64" s="278" t="str">
        <f>IF('Netzentgelte i.e.S. (Plan)'!A39="","",'Netzentgelte i.e.S. (Plan)'!A39)</f>
        <v/>
      </c>
      <c r="B64" s="275">
        <f>IF('Netzentgelte i.e.S. (Plan)'!C39="","",'Netzentgelte i.e.S. (Plan)'!C39)</f>
        <v>999999999999</v>
      </c>
      <c r="C64" s="275" t="str">
        <f>IF('Netzentgelte i.e.S. (Plan)'!D39="","",'Netzentgelte i.e.S. (Plan)'!D39)</f>
        <v/>
      </c>
      <c r="D64" s="146"/>
      <c r="E64" s="145"/>
      <c r="F64" s="83"/>
      <c r="G64" s="83"/>
      <c r="H64" s="148"/>
      <c r="I64" s="263"/>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spans="1:39" s="70" customFormat="1" x14ac:dyDescent="0.25">
      <c r="A65" s="278" t="str">
        <f>IF('Netzentgelte i.e.S. (Plan)'!A40="","",'Netzentgelte i.e.S. (Plan)'!A40)</f>
        <v/>
      </c>
      <c r="B65" s="275">
        <f>IF('Netzentgelte i.e.S. (Plan)'!C40="","",'Netzentgelte i.e.S. (Plan)'!C40)</f>
        <v>999999999999</v>
      </c>
      <c r="C65" s="275" t="str">
        <f>IF('Netzentgelte i.e.S. (Plan)'!D40="","",'Netzentgelte i.e.S. (Plan)'!D40)</f>
        <v/>
      </c>
      <c r="D65" s="146"/>
      <c r="E65" s="145"/>
      <c r="F65" s="83"/>
      <c r="G65" s="83"/>
      <c r="H65" s="148"/>
      <c r="I65" s="263"/>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spans="1:39" s="70" customFormat="1" x14ac:dyDescent="0.25">
      <c r="A66" s="278" t="str">
        <f>IF('Netzentgelte i.e.S. (Plan)'!A41="","",'Netzentgelte i.e.S. (Plan)'!A41)</f>
        <v/>
      </c>
      <c r="B66" s="275">
        <f>IF('Netzentgelte i.e.S. (Plan)'!C41="","",'Netzentgelte i.e.S. (Plan)'!C41)</f>
        <v>999999999999</v>
      </c>
      <c r="C66" s="275" t="str">
        <f>IF('Netzentgelte i.e.S. (Plan)'!D41="","",'Netzentgelte i.e.S. (Plan)'!D41)</f>
        <v/>
      </c>
      <c r="D66" s="146"/>
      <c r="E66" s="145"/>
      <c r="F66" s="83"/>
      <c r="G66" s="83"/>
      <c r="H66" s="148"/>
      <c r="I66" s="263"/>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spans="1:39" s="70" customFormat="1" x14ac:dyDescent="0.25">
      <c r="A67" s="278" t="str">
        <f>IF('Netzentgelte i.e.S. (Plan)'!A42="","",'Netzentgelte i.e.S. (Plan)'!A42)</f>
        <v/>
      </c>
      <c r="B67" s="275">
        <f>IF('Netzentgelte i.e.S. (Plan)'!C42="","",'Netzentgelte i.e.S. (Plan)'!C42)</f>
        <v>999999999999</v>
      </c>
      <c r="C67" s="275" t="str">
        <f>IF('Netzentgelte i.e.S. (Plan)'!D42="","",'Netzentgelte i.e.S. (Plan)'!D42)</f>
        <v/>
      </c>
      <c r="D67" s="146"/>
      <c r="E67" s="145"/>
      <c r="F67" s="83"/>
      <c r="G67" s="83"/>
      <c r="H67" s="148"/>
      <c r="I67" s="263"/>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spans="1:39" s="70" customFormat="1" x14ac:dyDescent="0.25">
      <c r="A68" s="278" t="str">
        <f>IF('Netzentgelte i.e.S. (Plan)'!A43="","",'Netzentgelte i.e.S. (Plan)'!A43)</f>
        <v/>
      </c>
      <c r="B68" s="275">
        <f>IF('Netzentgelte i.e.S. (Plan)'!C43="","",'Netzentgelte i.e.S. (Plan)'!C43)</f>
        <v>999999999999</v>
      </c>
      <c r="C68" s="275" t="str">
        <f>IF('Netzentgelte i.e.S. (Plan)'!D43="","",'Netzentgelte i.e.S. (Plan)'!D43)</f>
        <v/>
      </c>
      <c r="D68" s="146"/>
      <c r="E68" s="145"/>
      <c r="F68" s="83"/>
      <c r="G68" s="83"/>
      <c r="H68" s="148"/>
      <c r="I68" s="263"/>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spans="1:39" s="70" customFormat="1" x14ac:dyDescent="0.25">
      <c r="A69" s="278" t="str">
        <f>IF('Netzentgelte i.e.S. (Plan)'!A44="","",'Netzentgelte i.e.S. (Plan)'!A44)</f>
        <v/>
      </c>
      <c r="B69" s="275">
        <f>IF('Netzentgelte i.e.S. (Plan)'!C44="","",'Netzentgelte i.e.S. (Plan)'!C44)</f>
        <v>999999999999</v>
      </c>
      <c r="C69" s="275" t="str">
        <f>IF('Netzentgelte i.e.S. (Plan)'!D44="","",'Netzentgelte i.e.S. (Plan)'!D44)</f>
        <v/>
      </c>
      <c r="D69" s="146"/>
      <c r="E69" s="145"/>
      <c r="F69" s="83"/>
      <c r="G69" s="83"/>
      <c r="H69" s="148"/>
      <c r="I69" s="263"/>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spans="1:39" s="70" customFormat="1" x14ac:dyDescent="0.25">
      <c r="A70" s="278" t="str">
        <f>IF('Netzentgelte i.e.S. (Plan)'!A45="","",'Netzentgelte i.e.S. (Plan)'!A45)</f>
        <v/>
      </c>
      <c r="B70" s="275">
        <f>IF('Netzentgelte i.e.S. (Plan)'!C45="","",'Netzentgelte i.e.S. (Plan)'!C45)</f>
        <v>999999999999</v>
      </c>
      <c r="C70" s="275" t="str">
        <f>IF('Netzentgelte i.e.S. (Plan)'!D45="","",'Netzentgelte i.e.S. (Plan)'!D45)</f>
        <v/>
      </c>
      <c r="D70" s="146"/>
      <c r="E70" s="145"/>
      <c r="F70" s="83"/>
      <c r="G70" s="83"/>
      <c r="H70" s="148"/>
      <c r="I70" s="263"/>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spans="1:39" s="70" customFormat="1" x14ac:dyDescent="0.25">
      <c r="A71" s="278" t="str">
        <f>IF('Netzentgelte i.e.S. (Plan)'!A46="","",'Netzentgelte i.e.S. (Plan)'!A46)</f>
        <v/>
      </c>
      <c r="B71" s="275">
        <f>IF('Netzentgelte i.e.S. (Plan)'!C46="","",'Netzentgelte i.e.S. (Plan)'!C46)</f>
        <v>999999999999</v>
      </c>
      <c r="C71" s="275" t="str">
        <f>IF('Netzentgelte i.e.S. (Plan)'!D46="","",'Netzentgelte i.e.S. (Plan)'!D46)</f>
        <v/>
      </c>
      <c r="D71" s="146"/>
      <c r="E71" s="145"/>
      <c r="F71" s="83"/>
      <c r="G71" s="83"/>
      <c r="H71" s="148"/>
      <c r="I71" s="263"/>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spans="1:39" s="70" customFormat="1" x14ac:dyDescent="0.25">
      <c r="A72" s="278" t="str">
        <f>IF('Netzentgelte i.e.S. (Plan)'!A47="","",'Netzentgelte i.e.S. (Plan)'!A47)</f>
        <v/>
      </c>
      <c r="B72" s="275">
        <f>IF('Netzentgelte i.e.S. (Plan)'!C47="","",'Netzentgelte i.e.S. (Plan)'!C47)</f>
        <v>999999999999</v>
      </c>
      <c r="C72" s="275" t="str">
        <f>IF('Netzentgelte i.e.S. (Plan)'!D47="","",'Netzentgelte i.e.S. (Plan)'!D47)</f>
        <v/>
      </c>
      <c r="D72" s="146"/>
      <c r="E72" s="145"/>
      <c r="F72" s="83"/>
      <c r="G72" s="83"/>
      <c r="H72" s="148"/>
      <c r="I72" s="263"/>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spans="1:39" s="70" customFormat="1" x14ac:dyDescent="0.25">
      <c r="A73" s="278" t="str">
        <f>IF('Netzentgelte i.e.S. (Plan)'!A48="","",'Netzentgelte i.e.S. (Plan)'!A48)</f>
        <v/>
      </c>
      <c r="B73" s="275">
        <f>IF('Netzentgelte i.e.S. (Plan)'!C48="","",'Netzentgelte i.e.S. (Plan)'!C48)</f>
        <v>999999999999</v>
      </c>
      <c r="C73" s="275" t="str">
        <f>IF('Netzentgelte i.e.S. (Plan)'!D48="","",'Netzentgelte i.e.S. (Plan)'!D48)</f>
        <v/>
      </c>
      <c r="D73" s="146"/>
      <c r="E73" s="145"/>
      <c r="F73" s="83"/>
      <c r="G73" s="83"/>
      <c r="H73" s="148"/>
      <c r="I73" s="263"/>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spans="1:39" s="70" customFormat="1" x14ac:dyDescent="0.25">
      <c r="A74" s="278" t="str">
        <f>IF('Netzentgelte i.e.S. (Plan)'!A49="","",'Netzentgelte i.e.S. (Plan)'!A49)</f>
        <v/>
      </c>
      <c r="B74" s="275">
        <f>IF('Netzentgelte i.e.S. (Plan)'!C49="","",'Netzentgelte i.e.S. (Plan)'!C49)</f>
        <v>999999999999</v>
      </c>
      <c r="C74" s="275" t="str">
        <f>IF('Netzentgelte i.e.S. (Plan)'!D49="","",'Netzentgelte i.e.S. (Plan)'!D49)</f>
        <v/>
      </c>
      <c r="D74" s="146"/>
      <c r="E74" s="145"/>
      <c r="F74" s="83"/>
      <c r="G74" s="83"/>
      <c r="H74" s="148"/>
      <c r="I74" s="263"/>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spans="1:39" s="70" customFormat="1" x14ac:dyDescent="0.25">
      <c r="A75" s="276" t="str">
        <f>IF('Netzentgelte i.e.S. (Plan)'!A50="","",'Netzentgelte i.e.S. (Plan)'!A50)</f>
        <v>Zeile einfügbar (--&gt; in diesem Fall die Formeln zur Berechnung der Erlöse aus Arbeit unter Ziffer 1.5. auch anpassen)</v>
      </c>
      <c r="B75" s="275">
        <f>IF('Netzentgelte i.e.S. (Plan)'!C50="","",'Netzentgelte i.e.S. (Plan)'!C50)</f>
        <v>999999999999</v>
      </c>
      <c r="C75" s="275" t="str">
        <f>IF('Netzentgelte i.e.S. (Plan)'!D50="","",'Netzentgelte i.e.S. (Plan)'!D50)</f>
        <v/>
      </c>
      <c r="D75" s="146"/>
      <c r="E75" s="145"/>
      <c r="F75" s="83"/>
      <c r="G75" s="83"/>
      <c r="H75" s="148"/>
      <c r="I75" s="263"/>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spans="1:39" s="70" customFormat="1" x14ac:dyDescent="0.25">
      <c r="A76" s="69"/>
      <c r="B76" s="69"/>
      <c r="C76" s="69"/>
      <c r="D76" s="69"/>
      <c r="E76" s="69"/>
      <c r="F76" s="69"/>
      <c r="G76" s="69"/>
      <c r="H76" s="69"/>
      <c r="I76" s="263"/>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spans="1:39" s="70" customFormat="1" x14ac:dyDescent="0.25">
      <c r="A77" s="328" t="s">
        <v>42</v>
      </c>
      <c r="B77" s="73" t="s">
        <v>48</v>
      </c>
      <c r="C77" s="86" t="s">
        <v>48</v>
      </c>
      <c r="D77" s="262" t="s">
        <v>4</v>
      </c>
      <c r="E77" s="75" t="s">
        <v>47</v>
      </c>
      <c r="F77" s="76"/>
      <c r="G77" s="76"/>
      <c r="H77" s="75" t="s">
        <v>49</v>
      </c>
      <c r="I77" s="263"/>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spans="1:39" s="70" customFormat="1" x14ac:dyDescent="0.25">
      <c r="A78" s="329"/>
      <c r="B78" s="77" t="s">
        <v>5</v>
      </c>
      <c r="C78" s="87" t="s">
        <v>6</v>
      </c>
      <c r="D78" s="264"/>
      <c r="E78" s="79" t="s">
        <v>50</v>
      </c>
      <c r="F78" s="74"/>
      <c r="G78" s="74"/>
      <c r="H78" s="79" t="s">
        <v>50</v>
      </c>
      <c r="I78" s="263"/>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spans="1:39" s="70" customFormat="1" x14ac:dyDescent="0.25">
      <c r="A79" s="80" t="s">
        <v>22</v>
      </c>
      <c r="B79" s="81" t="s">
        <v>11</v>
      </c>
      <c r="C79" s="80" t="s">
        <v>11</v>
      </c>
      <c r="D79" s="82" t="s">
        <v>25</v>
      </c>
      <c r="E79" s="81" t="s">
        <v>11</v>
      </c>
      <c r="F79" s="78"/>
      <c r="G79" s="78"/>
      <c r="H79" s="81" t="s">
        <v>13</v>
      </c>
      <c r="I79" s="263"/>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spans="1:39" s="70" customFormat="1" x14ac:dyDescent="0.25">
      <c r="A80" s="278" t="str">
        <f>IF('Netzentgelte i.e.S. (Plan)'!A59="","",'Netzentgelte i.e.S. (Plan)'!A59)</f>
        <v/>
      </c>
      <c r="B80" s="279">
        <f>IF('Netzentgelte i.e.S. (Plan)'!C59="","",'Netzentgelte i.e.S. (Plan)'!C59)</f>
        <v>999999999999</v>
      </c>
      <c r="C80" s="275" t="str">
        <f>IF('Netzentgelte i.e.S. (Plan)'!D59="","",'Netzentgelte i.e.S. (Plan)'!D59)</f>
        <v/>
      </c>
      <c r="D80" s="146"/>
      <c r="E80" s="145"/>
      <c r="F80" s="83"/>
      <c r="G80" s="83"/>
      <c r="H80" s="146"/>
      <c r="I80" s="263"/>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spans="1:39" s="70" customFormat="1" x14ac:dyDescent="0.25">
      <c r="A81" s="278" t="str">
        <f>IF('Netzentgelte i.e.S. (Plan)'!A60="","",'Netzentgelte i.e.S. (Plan)'!A60)</f>
        <v/>
      </c>
      <c r="B81" s="279">
        <f>IF('Netzentgelte i.e.S. (Plan)'!C60="","",'Netzentgelte i.e.S. (Plan)'!C60)</f>
        <v>999999999999</v>
      </c>
      <c r="C81" s="275" t="str">
        <f>IF('Netzentgelte i.e.S. (Plan)'!D60="","",'Netzentgelte i.e.S. (Plan)'!D60)</f>
        <v/>
      </c>
      <c r="D81" s="146"/>
      <c r="E81" s="145"/>
      <c r="F81" s="83"/>
      <c r="G81" s="83"/>
      <c r="H81" s="146"/>
      <c r="I81" s="263"/>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spans="1:39" s="70" customFormat="1" x14ac:dyDescent="0.25">
      <c r="A82" s="278" t="str">
        <f>IF('Netzentgelte i.e.S. (Plan)'!A61="","",'Netzentgelte i.e.S. (Plan)'!A61)</f>
        <v/>
      </c>
      <c r="B82" s="279">
        <f>IF('Netzentgelte i.e.S. (Plan)'!C61="","",'Netzentgelte i.e.S. (Plan)'!C61)</f>
        <v>999999999999</v>
      </c>
      <c r="C82" s="275" t="str">
        <f>IF('Netzentgelte i.e.S. (Plan)'!D61="","",'Netzentgelte i.e.S. (Plan)'!D61)</f>
        <v/>
      </c>
      <c r="D82" s="146"/>
      <c r="E82" s="145"/>
      <c r="F82" s="83"/>
      <c r="G82" s="83"/>
      <c r="H82" s="146"/>
      <c r="I82" s="263"/>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spans="1:39" s="70" customFormat="1" x14ac:dyDescent="0.25">
      <c r="A83" s="278" t="str">
        <f>IF('Netzentgelte i.e.S. (Plan)'!A62="","",'Netzentgelte i.e.S. (Plan)'!A62)</f>
        <v/>
      </c>
      <c r="B83" s="279">
        <f>IF('Netzentgelte i.e.S. (Plan)'!C62="","",'Netzentgelte i.e.S. (Plan)'!C62)</f>
        <v>999999999999</v>
      </c>
      <c r="C83" s="275" t="str">
        <f>IF('Netzentgelte i.e.S. (Plan)'!D62="","",'Netzentgelte i.e.S. (Plan)'!D62)</f>
        <v/>
      </c>
      <c r="D83" s="146"/>
      <c r="E83" s="145"/>
      <c r="F83" s="83"/>
      <c r="G83" s="83"/>
      <c r="H83" s="146"/>
      <c r="I83" s="263"/>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spans="1:39" s="70" customFormat="1" x14ac:dyDescent="0.25">
      <c r="A84" s="278" t="str">
        <f>IF('Netzentgelte i.e.S. (Plan)'!A63="","",'Netzentgelte i.e.S. (Plan)'!A63)</f>
        <v/>
      </c>
      <c r="B84" s="279">
        <f>IF('Netzentgelte i.e.S. (Plan)'!C63="","",'Netzentgelte i.e.S. (Plan)'!C63)</f>
        <v>999999999999</v>
      </c>
      <c r="C84" s="275" t="str">
        <f>IF('Netzentgelte i.e.S. (Plan)'!D63="","",'Netzentgelte i.e.S. (Plan)'!D63)</f>
        <v/>
      </c>
      <c r="D84" s="146"/>
      <c r="E84" s="145"/>
      <c r="F84" s="83"/>
      <c r="G84" s="83"/>
      <c r="H84" s="146"/>
      <c r="I84" s="263"/>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spans="1:39" s="70" customFormat="1" x14ac:dyDescent="0.25">
      <c r="A85" s="278" t="str">
        <f>IF('Netzentgelte i.e.S. (Plan)'!A64="","",'Netzentgelte i.e.S. (Plan)'!A64)</f>
        <v/>
      </c>
      <c r="B85" s="279">
        <f>IF('Netzentgelte i.e.S. (Plan)'!C64="","",'Netzentgelte i.e.S. (Plan)'!C64)</f>
        <v>999999999999</v>
      </c>
      <c r="C85" s="275" t="str">
        <f>IF('Netzentgelte i.e.S. (Plan)'!D64="","",'Netzentgelte i.e.S. (Plan)'!D64)</f>
        <v/>
      </c>
      <c r="D85" s="146"/>
      <c r="E85" s="145"/>
      <c r="F85" s="83"/>
      <c r="G85" s="83"/>
      <c r="H85" s="146"/>
      <c r="I85" s="263"/>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spans="1:39" s="70" customFormat="1" x14ac:dyDescent="0.25">
      <c r="A86" s="278" t="str">
        <f>IF('Netzentgelte i.e.S. (Plan)'!A65="","",'Netzentgelte i.e.S. (Plan)'!A65)</f>
        <v/>
      </c>
      <c r="B86" s="279">
        <f>IF('Netzentgelte i.e.S. (Plan)'!C65="","",'Netzentgelte i.e.S. (Plan)'!C65)</f>
        <v>999999999999</v>
      </c>
      <c r="C86" s="275" t="str">
        <f>IF('Netzentgelte i.e.S. (Plan)'!D65="","",'Netzentgelte i.e.S. (Plan)'!D65)</f>
        <v/>
      </c>
      <c r="D86" s="146"/>
      <c r="E86" s="145"/>
      <c r="F86" s="83"/>
      <c r="G86" s="83"/>
      <c r="H86" s="146"/>
      <c r="I86" s="263"/>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spans="1:39" s="70" customFormat="1" x14ac:dyDescent="0.25">
      <c r="A87" s="278" t="str">
        <f>IF('Netzentgelte i.e.S. (Plan)'!A66="","",'Netzentgelte i.e.S. (Plan)'!A66)</f>
        <v/>
      </c>
      <c r="B87" s="279">
        <f>IF('Netzentgelte i.e.S. (Plan)'!C66="","",'Netzentgelte i.e.S. (Plan)'!C66)</f>
        <v>999999999999</v>
      </c>
      <c r="C87" s="275" t="str">
        <f>IF('Netzentgelte i.e.S. (Plan)'!D66="","",'Netzentgelte i.e.S. (Plan)'!D66)</f>
        <v/>
      </c>
      <c r="D87" s="146"/>
      <c r="E87" s="145"/>
      <c r="F87" s="83"/>
      <c r="G87" s="83"/>
      <c r="H87" s="146"/>
      <c r="I87" s="263"/>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spans="1:39" s="70" customFormat="1" x14ac:dyDescent="0.25">
      <c r="A88" s="278" t="str">
        <f>IF('Netzentgelte i.e.S. (Plan)'!A67="","",'Netzentgelte i.e.S. (Plan)'!A67)</f>
        <v/>
      </c>
      <c r="B88" s="279">
        <f>IF('Netzentgelte i.e.S. (Plan)'!C67="","",'Netzentgelte i.e.S. (Plan)'!C67)</f>
        <v>999999999999</v>
      </c>
      <c r="C88" s="275" t="str">
        <f>IF('Netzentgelte i.e.S. (Plan)'!D67="","",'Netzentgelte i.e.S. (Plan)'!D67)</f>
        <v/>
      </c>
      <c r="D88" s="146"/>
      <c r="E88" s="145"/>
      <c r="F88" s="83"/>
      <c r="G88" s="83"/>
      <c r="H88" s="146"/>
      <c r="I88" s="263"/>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spans="1:39" s="70" customFormat="1" x14ac:dyDescent="0.25">
      <c r="A89" s="278" t="str">
        <f>IF('Netzentgelte i.e.S. (Plan)'!A68="","",'Netzentgelte i.e.S. (Plan)'!A68)</f>
        <v/>
      </c>
      <c r="B89" s="279">
        <f>IF('Netzentgelte i.e.S. (Plan)'!C68="","",'Netzentgelte i.e.S. (Plan)'!C68)</f>
        <v>999999999999</v>
      </c>
      <c r="C89" s="275" t="str">
        <f>IF('Netzentgelte i.e.S. (Plan)'!D68="","",'Netzentgelte i.e.S. (Plan)'!D68)</f>
        <v/>
      </c>
      <c r="D89" s="146"/>
      <c r="E89" s="145"/>
      <c r="F89" s="83"/>
      <c r="G89" s="83"/>
      <c r="H89" s="146"/>
      <c r="I89" s="263"/>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spans="1:39" s="70" customFormat="1" x14ac:dyDescent="0.25">
      <c r="A90" s="278" t="str">
        <f>IF('Netzentgelte i.e.S. (Plan)'!A69="","",'Netzentgelte i.e.S. (Plan)'!A69)</f>
        <v/>
      </c>
      <c r="B90" s="279">
        <f>IF('Netzentgelte i.e.S. (Plan)'!C69="","",'Netzentgelte i.e.S. (Plan)'!C69)</f>
        <v>999999999999</v>
      </c>
      <c r="C90" s="275" t="str">
        <f>IF('Netzentgelte i.e.S. (Plan)'!D69="","",'Netzentgelte i.e.S. (Plan)'!D69)</f>
        <v/>
      </c>
      <c r="D90" s="146"/>
      <c r="E90" s="145"/>
      <c r="F90" s="83"/>
      <c r="G90" s="83"/>
      <c r="H90" s="146"/>
      <c r="I90" s="263"/>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spans="1:39" s="70" customFormat="1" x14ac:dyDescent="0.25">
      <c r="A91" s="278" t="str">
        <f>IF('Netzentgelte i.e.S. (Plan)'!A70="","",'Netzentgelte i.e.S. (Plan)'!A70)</f>
        <v/>
      </c>
      <c r="B91" s="279">
        <f>IF('Netzentgelte i.e.S. (Plan)'!C70="","",'Netzentgelte i.e.S. (Plan)'!C70)</f>
        <v>999999999999</v>
      </c>
      <c r="C91" s="275" t="str">
        <f>IF('Netzentgelte i.e.S. (Plan)'!D70="","",'Netzentgelte i.e.S. (Plan)'!D70)</f>
        <v/>
      </c>
      <c r="D91" s="146"/>
      <c r="E91" s="145"/>
      <c r="F91" s="83"/>
      <c r="G91" s="83"/>
      <c r="H91" s="146"/>
      <c r="I91" s="263"/>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spans="1:39" s="70" customFormat="1" x14ac:dyDescent="0.25">
      <c r="A92" s="278" t="str">
        <f>IF('Netzentgelte i.e.S. (Plan)'!A71="","",'Netzentgelte i.e.S. (Plan)'!A71)</f>
        <v/>
      </c>
      <c r="B92" s="279">
        <f>IF('Netzentgelte i.e.S. (Plan)'!C71="","",'Netzentgelte i.e.S. (Plan)'!C71)</f>
        <v>999999999999</v>
      </c>
      <c r="C92" s="275" t="str">
        <f>IF('Netzentgelte i.e.S. (Plan)'!D71="","",'Netzentgelte i.e.S. (Plan)'!D71)</f>
        <v/>
      </c>
      <c r="D92" s="146"/>
      <c r="E92" s="145"/>
      <c r="F92" s="83"/>
      <c r="G92" s="83"/>
      <c r="H92" s="146"/>
      <c r="I92" s="263"/>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spans="1:39" s="70" customFormat="1" x14ac:dyDescent="0.25">
      <c r="A93" s="278" t="str">
        <f>IF('Netzentgelte i.e.S. (Plan)'!A72="","",'Netzentgelte i.e.S. (Plan)'!A72)</f>
        <v/>
      </c>
      <c r="B93" s="279">
        <f>IF('Netzentgelte i.e.S. (Plan)'!C72="","",'Netzentgelte i.e.S. (Plan)'!C72)</f>
        <v>999999999999</v>
      </c>
      <c r="C93" s="275" t="str">
        <f>IF('Netzentgelte i.e.S. (Plan)'!D72="","",'Netzentgelte i.e.S. (Plan)'!D72)</f>
        <v/>
      </c>
      <c r="D93" s="146"/>
      <c r="E93" s="145"/>
      <c r="F93" s="83"/>
      <c r="G93" s="83"/>
      <c r="H93" s="146"/>
      <c r="I93" s="263"/>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spans="1:39" s="70" customFormat="1" x14ac:dyDescent="0.25">
      <c r="A94" s="278" t="str">
        <f>IF('Netzentgelte i.e.S. (Plan)'!A73="","",'Netzentgelte i.e.S. (Plan)'!A73)</f>
        <v/>
      </c>
      <c r="B94" s="279">
        <f>IF('Netzentgelte i.e.S. (Plan)'!C73="","",'Netzentgelte i.e.S. (Plan)'!C73)</f>
        <v>999999999999</v>
      </c>
      <c r="C94" s="275" t="str">
        <f>IF('Netzentgelte i.e.S. (Plan)'!D73="","",'Netzentgelte i.e.S. (Plan)'!D73)</f>
        <v/>
      </c>
      <c r="D94" s="146"/>
      <c r="E94" s="145"/>
      <c r="F94" s="83"/>
      <c r="G94" s="83"/>
      <c r="H94" s="146"/>
      <c r="I94" s="263"/>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spans="1:39" s="70" customFormat="1" x14ac:dyDescent="0.25">
      <c r="A95" s="278" t="str">
        <f>IF('Netzentgelte i.e.S. (Plan)'!A74="","",'Netzentgelte i.e.S. (Plan)'!A74)</f>
        <v/>
      </c>
      <c r="B95" s="279">
        <f>IF('Netzentgelte i.e.S. (Plan)'!C74="","",'Netzentgelte i.e.S. (Plan)'!C74)</f>
        <v>999999999999</v>
      </c>
      <c r="C95" s="275" t="str">
        <f>IF('Netzentgelte i.e.S. (Plan)'!D74="","",'Netzentgelte i.e.S. (Plan)'!D74)</f>
        <v/>
      </c>
      <c r="D95" s="146"/>
      <c r="E95" s="145"/>
      <c r="F95" s="83"/>
      <c r="G95" s="83"/>
      <c r="H95" s="146"/>
      <c r="I95" s="263"/>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spans="1:39" s="70" customFormat="1" x14ac:dyDescent="0.25">
      <c r="A96" s="278" t="str">
        <f>IF('Netzentgelte i.e.S. (Plan)'!A75="","",'Netzentgelte i.e.S. (Plan)'!A75)</f>
        <v/>
      </c>
      <c r="B96" s="279">
        <f>IF('Netzentgelte i.e.S. (Plan)'!C75="","",'Netzentgelte i.e.S. (Plan)'!C75)</f>
        <v>999999999999</v>
      </c>
      <c r="C96" s="275" t="str">
        <f>IF('Netzentgelte i.e.S. (Plan)'!D75="","",'Netzentgelte i.e.S. (Plan)'!D75)</f>
        <v/>
      </c>
      <c r="D96" s="146"/>
      <c r="E96" s="145"/>
      <c r="F96" s="83"/>
      <c r="G96" s="83"/>
      <c r="H96" s="146"/>
      <c r="I96" s="263"/>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spans="1:39" s="70" customFormat="1" x14ac:dyDescent="0.25">
      <c r="A97" s="278" t="str">
        <f>IF('Netzentgelte i.e.S. (Plan)'!A76="","",'Netzentgelte i.e.S. (Plan)'!A76)</f>
        <v/>
      </c>
      <c r="B97" s="279">
        <f>IF('Netzentgelte i.e.S. (Plan)'!C76="","",'Netzentgelte i.e.S. (Plan)'!C76)</f>
        <v>999999999999</v>
      </c>
      <c r="C97" s="275" t="str">
        <f>IF('Netzentgelte i.e.S. (Plan)'!D76="","",'Netzentgelte i.e.S. (Plan)'!D76)</f>
        <v/>
      </c>
      <c r="D97" s="146"/>
      <c r="E97" s="145"/>
      <c r="F97" s="83"/>
      <c r="G97" s="83"/>
      <c r="H97" s="146"/>
      <c r="I97" s="263"/>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spans="1:39" s="70" customFormat="1" x14ac:dyDescent="0.25">
      <c r="A98" s="278" t="str">
        <f>IF('Netzentgelte i.e.S. (Plan)'!A77="","",'Netzentgelte i.e.S. (Plan)'!A77)</f>
        <v/>
      </c>
      <c r="B98" s="279">
        <f>IF('Netzentgelte i.e.S. (Plan)'!C77="","",'Netzentgelte i.e.S. (Plan)'!C77)</f>
        <v>999999999999</v>
      </c>
      <c r="C98" s="275" t="str">
        <f>IF('Netzentgelte i.e.S. (Plan)'!D77="","",'Netzentgelte i.e.S. (Plan)'!D77)</f>
        <v/>
      </c>
      <c r="D98" s="146"/>
      <c r="E98" s="145"/>
      <c r="F98" s="83"/>
      <c r="G98" s="83"/>
      <c r="H98" s="146"/>
      <c r="I98" s="263"/>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spans="1:39" s="70" customFormat="1" x14ac:dyDescent="0.25">
      <c r="A99" s="276" t="str">
        <f>IF('Netzentgelte i.e.S. (Plan)'!A78="","",'Netzentgelte i.e.S. (Plan)'!A78)</f>
        <v>Zeile einfügbar (--&gt; in diesem Fall die Formeln zur Berechnung der Erlöse aus Leistung unter Ziffer 1.5. auch anpassen)</v>
      </c>
      <c r="B99" s="279">
        <f>IF('Netzentgelte i.e.S. (Plan)'!C78="","",'Netzentgelte i.e.S. (Plan)'!C78)</f>
        <v>999999999999</v>
      </c>
      <c r="C99" s="275" t="str">
        <f>IF('Netzentgelte i.e.S. (Plan)'!D78="","",'Netzentgelte i.e.S. (Plan)'!D78)</f>
        <v/>
      </c>
      <c r="D99" s="146"/>
      <c r="E99" s="145"/>
      <c r="F99" s="83"/>
      <c r="G99" s="83"/>
      <c r="H99" s="146"/>
      <c r="I99" s="263"/>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spans="1:39" s="70" customFormat="1" x14ac:dyDescent="0.25">
      <c r="A100" s="72"/>
      <c r="B100" s="71"/>
      <c r="C100" s="71"/>
      <c r="D100" s="71"/>
      <c r="E100" s="71"/>
      <c r="F100" s="71"/>
      <c r="G100" s="71"/>
      <c r="H100" s="13"/>
      <c r="I100" s="263"/>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spans="1:39" s="96" customFormat="1" x14ac:dyDescent="0.25">
      <c r="A101" s="93" t="s">
        <v>53</v>
      </c>
      <c r="B101" s="94" t="s">
        <v>53</v>
      </c>
      <c r="C101" s="94" t="s">
        <v>54</v>
      </c>
      <c r="D101" s="94" t="s">
        <v>54</v>
      </c>
      <c r="E101" s="75" t="s">
        <v>55</v>
      </c>
      <c r="F101" s="76"/>
      <c r="G101" s="76"/>
      <c r="H101" s="75" t="s">
        <v>55</v>
      </c>
      <c r="I101" s="265"/>
    </row>
    <row r="102" spans="1:39" s="96" customFormat="1" x14ac:dyDescent="0.25">
      <c r="A102" s="97"/>
      <c r="B102" s="98" t="s">
        <v>56</v>
      </c>
      <c r="C102" s="98"/>
      <c r="D102" s="98" t="s">
        <v>56</v>
      </c>
      <c r="E102" s="98" t="s">
        <v>57</v>
      </c>
      <c r="F102" s="95"/>
      <c r="G102" s="95"/>
      <c r="H102" s="98" t="s">
        <v>58</v>
      </c>
      <c r="I102" s="265"/>
    </row>
    <row r="103" spans="1:39" s="96" customFormat="1" x14ac:dyDescent="0.25">
      <c r="A103" s="99" t="s">
        <v>7</v>
      </c>
      <c r="B103" s="100" t="s">
        <v>59</v>
      </c>
      <c r="C103" s="100"/>
      <c r="D103" s="100" t="s">
        <v>59</v>
      </c>
      <c r="E103" s="100" t="s">
        <v>8</v>
      </c>
      <c r="F103" s="95"/>
      <c r="G103" s="95"/>
      <c r="H103" s="100" t="s">
        <v>8</v>
      </c>
      <c r="I103" s="265"/>
    </row>
    <row r="104" spans="1:39" s="68" customFormat="1" x14ac:dyDescent="0.25">
      <c r="A104" s="280">
        <f>'Netzentgelte i.e.S. (Plan)'!A87</f>
        <v>0</v>
      </c>
      <c r="B104" s="281" t="str">
        <f>'Netzentgelte i.e.S. (Plan)'!B87</f>
        <v>bitte wählen</v>
      </c>
      <c r="C104" s="282">
        <f>'Netzentgelte i.e.S. (Plan)'!D87</f>
        <v>0</v>
      </c>
      <c r="D104" s="281" t="str">
        <f>'Netzentgelte i.e.S. (Plan)'!E87</f>
        <v>bitte wählen</v>
      </c>
      <c r="E104" s="144"/>
      <c r="F104" s="102"/>
      <c r="G104" s="102"/>
      <c r="H104" s="140"/>
      <c r="I104" s="263"/>
    </row>
    <row r="105" spans="1:39" s="96" customFormat="1" x14ac:dyDescent="0.25">
      <c r="A105" s="94" t="s">
        <v>60</v>
      </c>
      <c r="B105" s="94" t="s">
        <v>60</v>
      </c>
      <c r="C105" s="94" t="s">
        <v>61</v>
      </c>
      <c r="D105" s="94" t="s">
        <v>61</v>
      </c>
      <c r="E105" s="103" t="s">
        <v>62</v>
      </c>
      <c r="F105" s="76"/>
      <c r="G105" s="76"/>
      <c r="H105" s="103" t="s">
        <v>63</v>
      </c>
    </row>
    <row r="106" spans="1:39" s="96" customFormat="1" x14ac:dyDescent="0.25">
      <c r="A106" s="98"/>
      <c r="B106" s="98" t="s">
        <v>56</v>
      </c>
      <c r="C106" s="98"/>
      <c r="D106" s="98" t="s">
        <v>56</v>
      </c>
      <c r="E106" s="98" t="s">
        <v>57</v>
      </c>
      <c r="F106" s="95"/>
      <c r="G106" s="95"/>
      <c r="H106" s="98" t="s">
        <v>58</v>
      </c>
    </row>
    <row r="107" spans="1:39" s="96" customFormat="1" x14ac:dyDescent="0.25">
      <c r="A107" s="100" t="s">
        <v>11</v>
      </c>
      <c r="B107" s="100" t="s">
        <v>59</v>
      </c>
      <c r="C107" s="100"/>
      <c r="D107" s="100" t="s">
        <v>59</v>
      </c>
      <c r="E107" s="100" t="s">
        <v>13</v>
      </c>
      <c r="F107" s="95"/>
      <c r="G107" s="95"/>
      <c r="H107" s="100" t="s">
        <v>13</v>
      </c>
    </row>
    <row r="108" spans="1:39" s="68" customFormat="1" x14ac:dyDescent="0.25">
      <c r="A108" s="283">
        <f>'Netzentgelte i.e.S. (Plan)'!A91</f>
        <v>0</v>
      </c>
      <c r="B108" s="281" t="str">
        <f>'Netzentgelte i.e.S. (Plan)'!B91</f>
        <v>bitte wählen</v>
      </c>
      <c r="C108" s="282">
        <f>'Netzentgelte i.e.S. (Plan)'!D91</f>
        <v>0</v>
      </c>
      <c r="D108" s="281" t="str">
        <f>'Netzentgelte i.e.S. (Plan)'!E91</f>
        <v>bitte wählen</v>
      </c>
      <c r="E108" s="144"/>
      <c r="F108" s="102"/>
      <c r="G108" s="102"/>
      <c r="H108" s="144"/>
    </row>
    <row r="109" spans="1:39" x14ac:dyDescent="0.25">
      <c r="A109" s="259"/>
      <c r="B109" s="184"/>
      <c r="C109" s="260"/>
      <c r="D109" s="184"/>
      <c r="E109" s="244"/>
      <c r="F109" s="244"/>
      <c r="G109" s="244"/>
      <c r="H109" s="244"/>
      <c r="I109" s="244"/>
      <c r="J109" s="261"/>
      <c r="K109" s="233"/>
    </row>
    <row r="110" spans="1:39" s="70" customFormat="1" ht="15" customHeight="1" x14ac:dyDescent="0.25">
      <c r="A110" s="328" t="s">
        <v>42</v>
      </c>
      <c r="B110" s="328" t="s">
        <v>66</v>
      </c>
      <c r="C110" s="326" t="s">
        <v>3</v>
      </c>
      <c r="D110" s="326" t="s">
        <v>10</v>
      </c>
      <c r="E110" s="326" t="s">
        <v>19</v>
      </c>
      <c r="F110" s="326" t="s">
        <v>67</v>
      </c>
      <c r="G110" s="326" t="s">
        <v>68</v>
      </c>
      <c r="H110" s="326" t="s">
        <v>20</v>
      </c>
      <c r="I110" s="326" t="s">
        <v>69</v>
      </c>
      <c r="J110" s="326" t="s">
        <v>70</v>
      </c>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row>
    <row r="111" spans="1:39" s="70" customFormat="1" ht="15" customHeight="1" x14ac:dyDescent="0.25">
      <c r="A111" s="329"/>
      <c r="B111" s="329"/>
      <c r="C111" s="327"/>
      <c r="D111" s="327"/>
      <c r="E111" s="327"/>
      <c r="F111" s="327"/>
      <c r="G111" s="327"/>
      <c r="H111" s="327"/>
      <c r="I111" s="327"/>
      <c r="J111" s="327"/>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row>
    <row r="112" spans="1:39" s="70" customFormat="1" x14ac:dyDescent="0.25">
      <c r="A112" s="80" t="s">
        <v>22</v>
      </c>
      <c r="B112" s="81" t="s">
        <v>22</v>
      </c>
      <c r="C112" s="77" t="s">
        <v>7</v>
      </c>
      <c r="D112" s="77" t="s">
        <v>11</v>
      </c>
      <c r="E112" s="81" t="s">
        <v>12</v>
      </c>
      <c r="F112" s="81" t="s">
        <v>12</v>
      </c>
      <c r="G112" s="81" t="s">
        <v>12</v>
      </c>
      <c r="H112" s="81" t="s">
        <v>12</v>
      </c>
      <c r="I112" s="81" t="s">
        <v>12</v>
      </c>
      <c r="J112" s="81" t="s">
        <v>12</v>
      </c>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row>
    <row r="113" spans="1:38" s="70" customFormat="1" x14ac:dyDescent="0.25">
      <c r="A113" s="157"/>
      <c r="B113" s="157"/>
      <c r="C113" s="158"/>
      <c r="D113" s="158"/>
      <c r="E113" s="130">
        <f>IF(Allgemeines!$B$16="Ja",F113,G113)</f>
        <v>0</v>
      </c>
      <c r="F113" s="130">
        <f>IF(C113=0,0,C113*($E$104+($H$104/(1+(C113/$A$104)^$C$104)))/100)</f>
        <v>0</v>
      </c>
      <c r="G113" s="130">
        <f>IF(C113&gt;=$B$75,(C113-$E$75)*$H$75/100+$D$75,IF(C113&gt;=$B$74,(C113-$E$74)*$H$74/100+$D$74,IF(C113&gt;=$B$73,(C113-$E$73)*$H$73/100+$D$73,IF(C113&gt;=$B$73,(C113-$E$73)*$H$73/100+$D$73,IF(C113&gt;=$B$72,(C113-$E$72)*$H$72/100+$D$72,IF(C113&gt;=$B$71,(C113-$E$71)*$H$71/100+$D$71,IF(C113&gt;=$B$70,(C113-$E$70)*$H$70/100+$D$70,IF(C113&gt;=$B$69,(C113-$E$69)*$H$69/100+$D$69,IF(C113&gt;=$B$68,(C113-$E$68)*$H$68/100+$D$68,IF(C113&gt;=$B$67,(C113-$E$67)*$H$67/100+$D$67,IF(C113&gt;=$B$66,(C113-$E$66)*$H$66/100+$D$66,IF(C113&gt;=$B$65,(C113-$E$65)*$H$65/100+$D$65,IF(C113&gt;=$B$64,(C113-$E$64)*$H$64/100+$D$64,IF(C113&gt;=$B$63,(C113-$E$62)*$H$62/100+$D$62,IF(C113&gt;=$B$61,(C113-$E$61)*$H$61/100+$D$61,IF(C113&gt;=$B$60,(C113-$E$60)*$H$60/100+$D$60,IF(C113&gt;=$B$59,(C113-$E$59)*$H$59/100+$D$59,IF(C113&gt;=$B$58,(C113-$E$58)*$H$58/100+$D$58,IF(C113&gt;=$B$57,(C113-$E$57)*$H$57/100+$D$57,IF(C113&gt;=$B$56,(C113-$E$56)*$H$56/100+$D$56,0))))))))))))))))))))</f>
        <v>0</v>
      </c>
      <c r="H113" s="130">
        <f>IF(Allgemeines!$B$16="Ja",I113,J113)</f>
        <v>0</v>
      </c>
      <c r="I113" s="130">
        <f>IF(D113=0,0,D113*($E$108+($H$108/(1+(D113/$A$108)^$C$108))))</f>
        <v>0</v>
      </c>
      <c r="J113" s="130">
        <f>IF(D113&gt;=$B$99,(D113-$E$99)*$H$99+$D$99,IF(D113&gt;=$B$98,(D113-$E$98)*$H$98+$D$98,IF(D113&gt;=$B$97,(D113-$E$97)*$H$97+$D$97,IF(D113&gt;=$B$96,(D113-$E$96)*$H$96+$D$96,IF(D113&gt;=$B$95,(D113-$E$95)*$H$95+$D$95,IF(D113&gt;=$B$94,(D113-$E$94)*$H$94+$D$94,IF(D113&gt;=$B$93,(D113-$E$93)*$H$93+$D$93,IF(D113&gt;=$B$92,(D113-$E$92)*$H$92+$D$92,IF(D113&gt;=$B$91,(D113-$E$91)*$H$91+$D$91,IF(D113&gt;=$B$90,(D113-$E$90)*$H$90+$D$90,IF(D113&gt;=$B$89,(D113-$E$89)*$H$89+$D$89,IF(D113&gt;=$B$88,(D113-$E$88)*$H$88+$D$88,IF(D113&gt;=$B$87,(D113-$E$87)*$H$87+$D$87,IF(D113&gt;=$B$86,(D113-$E$86)*$H$86+$D$86,IF(D113&gt;=$B$85,(D113-$E$85)*$H$85+$D$85,IF(D113&gt;=$B$84,(D113-$E$84)*$H$84+$D$84,IF(D113&gt;=$B$83,(D113-$E$83)*$H$83+$D$83,IF(D113&gt;=$B$82,(D113-$E$82)*$H$82+$D$82,IF(D113&gt;=$B$81,(D113-$E$81)*$H$81+$D$81,IF(D113&gt;=$B$80,(D113-$E$80)*$H$80+$D$80,0))))))))))))))))))))</f>
        <v>0</v>
      </c>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row>
    <row r="114" spans="1:38" s="70" customFormat="1" x14ac:dyDescent="0.25">
      <c r="A114" s="159"/>
      <c r="B114" s="159"/>
      <c r="C114" s="158"/>
      <c r="D114" s="160"/>
      <c r="E114" s="130">
        <f>IF(Allgemeines!$B$16="Ja",F114,G114)</f>
        <v>0</v>
      </c>
      <c r="F114" s="130">
        <f t="shared" ref="F114:F132" si="3">IF(C114=0,0,C114*($E$104+($H$104/(1+(C114/$A$104)^$C$104)))/100)</f>
        <v>0</v>
      </c>
      <c r="G114" s="130">
        <f t="shared" ref="G114:G132" si="4">IF(C114&gt;=$B$75,(C114-$E$75)*$H$75/100+$D$75,IF(C114&gt;=$B$74,(C114-$E$74)*$H$74/100+$D$74,IF(C114&gt;=$B$73,(C114-$E$73)*$H$73/100+$D$73,IF(C114&gt;=$B$73,(C114-$E$73)*$H$73/100+$D$73,IF(C114&gt;=$B$72,(C114-$E$72)*$H$72/100+$D$72,IF(C114&gt;=$B$71,(C114-$E$71)*$H$71/100+$D$71,IF(C114&gt;=$B$70,(C114-$E$70)*$H$70/100+$D$70,IF(C114&gt;=$B$69,(C114-$E$69)*$H$69/100+$D$69,IF(C114&gt;=$B$68,(C114-$E$68)*$H$68/100+$D$68,IF(C114&gt;=$B$67,(C114-$E$67)*$H$67/100+$D$67,IF(C114&gt;=$B$66,(C114-$E$66)*$H$66/100+$D$66,IF(C114&gt;=$B$65,(C114-$E$65)*$H$65/100+$D$65,IF(C114&gt;=$B$64,(C114-$E$64)*$H$64/100+$D$64,IF(C114&gt;=$B$63,(C114-$E$62)*$H$62/100+$D$62,IF(C114&gt;=$B$61,(C114-$E$61)*$H$61/100+$D$61,IF(C114&gt;=$B$60,(C114-$E$60)*$H$60/100+$D$60,IF(C114&gt;=$B$59,(C114-$E$59)*$H$59/100+$D$59,IF(C114&gt;=$B$58,(C114-$E$58)*$H$58/100+$D$58,IF(C114&gt;=$B$57,(C114-$E$57)*$H$57/100+$D$57,IF(C114&gt;=$B$56,(C114-$E$56)*$H$56/100+$D$56,0))))))))))))))))))))</f>
        <v>0</v>
      </c>
      <c r="H114" s="130">
        <f>IF(Allgemeines!$B$16="Ja",I114,J114)</f>
        <v>0</v>
      </c>
      <c r="I114" s="130">
        <f t="shared" ref="I114:I132" si="5">IF(D114=0,0,D114*($E$108+($H$108/(1+(D114/$A$108)^$C$108))))</f>
        <v>0</v>
      </c>
      <c r="J114" s="130">
        <f t="shared" ref="J114:J132" si="6">IF(D114&gt;=$B$99,(D114-$E$99)*$H$99+$D$99,IF(D114&gt;=$B$98,(D114-$E$98)*$H$98+$D$98,IF(D114&gt;=$B$97,(D114-$E$97)*$H$97+$D$97,IF(D114&gt;=$B$96,(D114-$E$96)*$H$96+$D$96,IF(D114&gt;=$B$95,(D114-$E$95)*$H$95+$D$95,IF(D114&gt;=$B$94,(D114-$E$94)*$H$94+$D$94,IF(D114&gt;=$B$93,(D114-$E$93)*$H$93+$D$93,IF(D114&gt;=$B$92,(D114-$E$92)*$H$92+$D$92,IF(D114&gt;=$B$91,(D114-$E$91)*$H$91+$D$91,IF(D114&gt;=$B$90,(D114-$E$90)*$H$90+$D$90,IF(D114&gt;=$B$89,(D114-$E$89)*$H$89+$D$89,IF(D114&gt;=$B$88,(D114-$E$88)*$H$88+$D$88,IF(D114&gt;=$B$87,(D114-$E$87)*$H$87+$D$87,IF(D114&gt;=$B$86,(D114-$E$86)*$H$86+$D$86,IF(D114&gt;=$B$85,(D114-$E$85)*$H$85+$D$85,IF(D114&gt;=$B$84,(D114-$E$84)*$H$84+$D$84,IF(D114&gt;=$B$83,(D114-$E$83)*$H$83+$D$83,IF(D114&gt;=$B$82,(D114-$E$82)*$H$82+$D$82,IF(D114&gt;=$B$81,(D114-$E$81)*$H$81+$D$81,IF(D114&gt;=$B$80,(D114-$E$80)*$H$80+$D$80,0))))))))))))))))))))</f>
        <v>0</v>
      </c>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row>
    <row r="115" spans="1:38" s="70" customFormat="1" x14ac:dyDescent="0.25">
      <c r="A115" s="159"/>
      <c r="B115" s="159"/>
      <c r="C115" s="158"/>
      <c r="D115" s="158"/>
      <c r="E115" s="130">
        <f>IF(Allgemeines!$B$16="Ja",F115,G115)</f>
        <v>0</v>
      </c>
      <c r="F115" s="130">
        <f t="shared" si="3"/>
        <v>0</v>
      </c>
      <c r="G115" s="130">
        <f t="shared" si="4"/>
        <v>0</v>
      </c>
      <c r="H115" s="130">
        <f>IF(Allgemeines!$B$16="Ja",I115,J115)</f>
        <v>0</v>
      </c>
      <c r="I115" s="130">
        <f t="shared" si="5"/>
        <v>0</v>
      </c>
      <c r="J115" s="130">
        <f t="shared" si="6"/>
        <v>0</v>
      </c>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row>
    <row r="116" spans="1:38" s="70" customFormat="1" x14ac:dyDescent="0.25">
      <c r="A116" s="159"/>
      <c r="B116" s="159"/>
      <c r="C116" s="158"/>
      <c r="D116" s="158"/>
      <c r="E116" s="130">
        <f>IF(Allgemeines!$B$16="Ja",F116,G116)</f>
        <v>0</v>
      </c>
      <c r="F116" s="130">
        <f t="shared" si="3"/>
        <v>0</v>
      </c>
      <c r="G116" s="130">
        <f t="shared" si="4"/>
        <v>0</v>
      </c>
      <c r="H116" s="130">
        <f>IF(Allgemeines!$B$16="Ja",I116,J116)</f>
        <v>0</v>
      </c>
      <c r="I116" s="130">
        <f t="shared" si="5"/>
        <v>0</v>
      </c>
      <c r="J116" s="130">
        <f t="shared" si="6"/>
        <v>0</v>
      </c>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row>
    <row r="117" spans="1:38" s="70" customFormat="1" x14ac:dyDescent="0.25">
      <c r="A117" s="159"/>
      <c r="B117" s="159"/>
      <c r="C117" s="158"/>
      <c r="D117" s="158"/>
      <c r="E117" s="130">
        <f>IF(Allgemeines!$B$16="Ja",F117,G117)</f>
        <v>0</v>
      </c>
      <c r="F117" s="130">
        <f t="shared" si="3"/>
        <v>0</v>
      </c>
      <c r="G117" s="130">
        <f t="shared" si="4"/>
        <v>0</v>
      </c>
      <c r="H117" s="130">
        <f>IF(Allgemeines!$B$16="Ja",I117,J117)</f>
        <v>0</v>
      </c>
      <c r="I117" s="130">
        <f t="shared" si="5"/>
        <v>0</v>
      </c>
      <c r="J117" s="130">
        <f t="shared" si="6"/>
        <v>0</v>
      </c>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row>
    <row r="118" spans="1:38" s="70" customFormat="1" x14ac:dyDescent="0.25">
      <c r="A118" s="159"/>
      <c r="B118" s="159"/>
      <c r="C118" s="158"/>
      <c r="D118" s="158"/>
      <c r="E118" s="130">
        <f>IF(Allgemeines!$B$16="Ja",F118,G118)</f>
        <v>0</v>
      </c>
      <c r="F118" s="130">
        <f t="shared" si="3"/>
        <v>0</v>
      </c>
      <c r="G118" s="130">
        <f t="shared" si="4"/>
        <v>0</v>
      </c>
      <c r="H118" s="130">
        <f>IF(Allgemeines!$B$16="Ja",I118,J118)</f>
        <v>0</v>
      </c>
      <c r="I118" s="130">
        <f t="shared" si="5"/>
        <v>0</v>
      </c>
      <c r="J118" s="130">
        <f t="shared" si="6"/>
        <v>0</v>
      </c>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row>
    <row r="119" spans="1:38" s="70" customFormat="1" x14ac:dyDescent="0.25">
      <c r="A119" s="159"/>
      <c r="B119" s="159"/>
      <c r="C119" s="158"/>
      <c r="D119" s="158"/>
      <c r="E119" s="130">
        <f>IF(Allgemeines!$B$16="Ja",F119,G119)</f>
        <v>0</v>
      </c>
      <c r="F119" s="130">
        <f t="shared" si="3"/>
        <v>0</v>
      </c>
      <c r="G119" s="130">
        <f t="shared" si="4"/>
        <v>0</v>
      </c>
      <c r="H119" s="130">
        <f>IF(Allgemeines!$B$16="Ja",I119,J119)</f>
        <v>0</v>
      </c>
      <c r="I119" s="130">
        <f t="shared" si="5"/>
        <v>0</v>
      </c>
      <c r="J119" s="130">
        <f t="shared" si="6"/>
        <v>0</v>
      </c>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row>
    <row r="120" spans="1:38" s="70" customFormat="1" x14ac:dyDescent="0.25">
      <c r="A120" s="157"/>
      <c r="B120" s="157"/>
      <c r="C120" s="158"/>
      <c r="D120" s="158"/>
      <c r="E120" s="130">
        <f>IF(Allgemeines!$B$16="Ja",F120,G120)</f>
        <v>0</v>
      </c>
      <c r="F120" s="130">
        <f t="shared" si="3"/>
        <v>0</v>
      </c>
      <c r="G120" s="130">
        <f t="shared" si="4"/>
        <v>0</v>
      </c>
      <c r="H120" s="130">
        <f>IF(Allgemeines!$B$16="Ja",I120,J120)</f>
        <v>0</v>
      </c>
      <c r="I120" s="130">
        <f t="shared" si="5"/>
        <v>0</v>
      </c>
      <c r="J120" s="130">
        <f t="shared" si="6"/>
        <v>0</v>
      </c>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row>
    <row r="121" spans="1:38" s="70" customFormat="1" x14ac:dyDescent="0.25">
      <c r="A121" s="159"/>
      <c r="B121" s="159"/>
      <c r="C121" s="158"/>
      <c r="D121" s="160"/>
      <c r="E121" s="130">
        <f>IF(Allgemeines!$B$16="Ja",F121,G121)</f>
        <v>0</v>
      </c>
      <c r="F121" s="130">
        <f t="shared" si="3"/>
        <v>0</v>
      </c>
      <c r="G121" s="130">
        <f t="shared" si="4"/>
        <v>0</v>
      </c>
      <c r="H121" s="130">
        <f>IF(Allgemeines!$B$16="Ja",I121,J121)</f>
        <v>0</v>
      </c>
      <c r="I121" s="130">
        <f t="shared" si="5"/>
        <v>0</v>
      </c>
      <c r="J121" s="130">
        <f t="shared" si="6"/>
        <v>0</v>
      </c>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row>
    <row r="122" spans="1:38" s="70" customFormat="1" x14ac:dyDescent="0.25">
      <c r="A122" s="159"/>
      <c r="B122" s="159"/>
      <c r="C122" s="158"/>
      <c r="D122" s="158"/>
      <c r="E122" s="130">
        <f>IF(Allgemeines!$B$16="Ja",F122,G122)</f>
        <v>0</v>
      </c>
      <c r="F122" s="130">
        <f t="shared" si="3"/>
        <v>0</v>
      </c>
      <c r="G122" s="130">
        <f t="shared" si="4"/>
        <v>0</v>
      </c>
      <c r="H122" s="130">
        <f>IF(Allgemeines!$B$16="Ja",I122,J122)</f>
        <v>0</v>
      </c>
      <c r="I122" s="130">
        <f t="shared" si="5"/>
        <v>0</v>
      </c>
      <c r="J122" s="130">
        <f t="shared" si="6"/>
        <v>0</v>
      </c>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row>
    <row r="123" spans="1:38" s="70" customFormat="1" x14ac:dyDescent="0.25">
      <c r="A123" s="159"/>
      <c r="B123" s="159"/>
      <c r="C123" s="158"/>
      <c r="D123" s="158"/>
      <c r="E123" s="130">
        <f>IF(Allgemeines!$B$16="Ja",F123,G123)</f>
        <v>0</v>
      </c>
      <c r="F123" s="130">
        <f t="shared" si="3"/>
        <v>0</v>
      </c>
      <c r="G123" s="130">
        <f t="shared" si="4"/>
        <v>0</v>
      </c>
      <c r="H123" s="130">
        <f>IF(Allgemeines!$B$16="Ja",I123,J123)</f>
        <v>0</v>
      </c>
      <c r="I123" s="130">
        <f t="shared" si="5"/>
        <v>0</v>
      </c>
      <c r="J123" s="130">
        <f t="shared" si="6"/>
        <v>0</v>
      </c>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row>
    <row r="124" spans="1:38" s="70" customFormat="1" x14ac:dyDescent="0.25">
      <c r="A124" s="159"/>
      <c r="B124" s="159"/>
      <c r="C124" s="158"/>
      <c r="D124" s="158"/>
      <c r="E124" s="130">
        <f>IF(Allgemeines!$B$16="Ja",F124,G124)</f>
        <v>0</v>
      </c>
      <c r="F124" s="130">
        <f t="shared" si="3"/>
        <v>0</v>
      </c>
      <c r="G124" s="130">
        <f t="shared" si="4"/>
        <v>0</v>
      </c>
      <c r="H124" s="130">
        <f>IF(Allgemeines!$B$16="Ja",I124,J124)</f>
        <v>0</v>
      </c>
      <c r="I124" s="130">
        <f t="shared" si="5"/>
        <v>0</v>
      </c>
      <c r="J124" s="130">
        <f t="shared" si="6"/>
        <v>0</v>
      </c>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row>
    <row r="125" spans="1:38" s="70" customFormat="1" x14ac:dyDescent="0.25">
      <c r="A125" s="159"/>
      <c r="B125" s="159"/>
      <c r="C125" s="158"/>
      <c r="D125" s="158"/>
      <c r="E125" s="130">
        <f>IF(Allgemeines!$B$16="Ja",F125,G125)</f>
        <v>0</v>
      </c>
      <c r="F125" s="130">
        <f t="shared" si="3"/>
        <v>0</v>
      </c>
      <c r="G125" s="130">
        <f t="shared" si="4"/>
        <v>0</v>
      </c>
      <c r="H125" s="130">
        <f>IF(Allgemeines!$B$16="Ja",I125,J125)</f>
        <v>0</v>
      </c>
      <c r="I125" s="130">
        <f t="shared" si="5"/>
        <v>0</v>
      </c>
      <c r="J125" s="130">
        <f t="shared" si="6"/>
        <v>0</v>
      </c>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row>
    <row r="126" spans="1:38" s="70" customFormat="1" x14ac:dyDescent="0.25">
      <c r="A126" s="157"/>
      <c r="B126" s="157"/>
      <c r="C126" s="158"/>
      <c r="D126" s="158"/>
      <c r="E126" s="130">
        <f>IF(Allgemeines!$B$16="Ja",F126,G126)</f>
        <v>0</v>
      </c>
      <c r="F126" s="130">
        <f t="shared" si="3"/>
        <v>0</v>
      </c>
      <c r="G126" s="130">
        <f t="shared" si="4"/>
        <v>0</v>
      </c>
      <c r="H126" s="130">
        <f>IF(Allgemeines!$B$16="Ja",I126,J126)</f>
        <v>0</v>
      </c>
      <c r="I126" s="130">
        <f t="shared" si="5"/>
        <v>0</v>
      </c>
      <c r="J126" s="130">
        <f t="shared" si="6"/>
        <v>0</v>
      </c>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row>
    <row r="127" spans="1:38" s="70" customFormat="1" x14ac:dyDescent="0.25">
      <c r="A127" s="159"/>
      <c r="B127" s="159"/>
      <c r="C127" s="158"/>
      <c r="D127" s="160"/>
      <c r="E127" s="130">
        <f>IF(Allgemeines!$B$16="Ja",F127,G127)</f>
        <v>0</v>
      </c>
      <c r="F127" s="130">
        <f t="shared" si="3"/>
        <v>0</v>
      </c>
      <c r="G127" s="130">
        <f t="shared" si="4"/>
        <v>0</v>
      </c>
      <c r="H127" s="130">
        <f>IF(Allgemeines!$B$16="Ja",I127,J127)</f>
        <v>0</v>
      </c>
      <c r="I127" s="130">
        <f t="shared" si="5"/>
        <v>0</v>
      </c>
      <c r="J127" s="130">
        <f t="shared" si="6"/>
        <v>0</v>
      </c>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row>
    <row r="128" spans="1:38" s="70" customFormat="1" x14ac:dyDescent="0.25">
      <c r="A128" s="159"/>
      <c r="B128" s="159"/>
      <c r="C128" s="158"/>
      <c r="D128" s="158"/>
      <c r="E128" s="130">
        <f>IF(Allgemeines!$B$16="Ja",F128,G128)</f>
        <v>0</v>
      </c>
      <c r="F128" s="130">
        <f t="shared" si="3"/>
        <v>0</v>
      </c>
      <c r="G128" s="130">
        <f t="shared" si="4"/>
        <v>0</v>
      </c>
      <c r="H128" s="130">
        <f>IF(Allgemeines!$B$16="Ja",I128,J128)</f>
        <v>0</v>
      </c>
      <c r="I128" s="130">
        <f t="shared" si="5"/>
        <v>0</v>
      </c>
      <c r="J128" s="130">
        <f t="shared" si="6"/>
        <v>0</v>
      </c>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row>
    <row r="129" spans="1:47" s="70" customFormat="1" x14ac:dyDescent="0.25">
      <c r="A129" s="159"/>
      <c r="B129" s="159"/>
      <c r="C129" s="158"/>
      <c r="D129" s="158"/>
      <c r="E129" s="130">
        <f>IF(Allgemeines!$B$16="Ja",F129,G129)</f>
        <v>0</v>
      </c>
      <c r="F129" s="130">
        <f t="shared" si="3"/>
        <v>0</v>
      </c>
      <c r="G129" s="130">
        <f t="shared" si="4"/>
        <v>0</v>
      </c>
      <c r="H129" s="130">
        <f>IF(Allgemeines!$B$16="Ja",I129,J129)</f>
        <v>0</v>
      </c>
      <c r="I129" s="130">
        <f t="shared" si="5"/>
        <v>0</v>
      </c>
      <c r="J129" s="130">
        <f t="shared" si="6"/>
        <v>0</v>
      </c>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row>
    <row r="130" spans="1:47" s="70" customFormat="1" x14ac:dyDescent="0.25">
      <c r="A130" s="159"/>
      <c r="B130" s="159"/>
      <c r="C130" s="158"/>
      <c r="D130" s="158"/>
      <c r="E130" s="130">
        <f>IF(Allgemeines!$B$16="Ja",F130,G130)</f>
        <v>0</v>
      </c>
      <c r="F130" s="130">
        <f t="shared" si="3"/>
        <v>0</v>
      </c>
      <c r="G130" s="130">
        <f t="shared" si="4"/>
        <v>0</v>
      </c>
      <c r="H130" s="130">
        <f>IF(Allgemeines!$B$16="Ja",I130,J130)</f>
        <v>0</v>
      </c>
      <c r="I130" s="130">
        <f t="shared" si="5"/>
        <v>0</v>
      </c>
      <c r="J130" s="130">
        <f t="shared" si="6"/>
        <v>0</v>
      </c>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row>
    <row r="131" spans="1:47" s="70" customFormat="1" x14ac:dyDescent="0.25">
      <c r="A131" s="159"/>
      <c r="B131" s="159"/>
      <c r="C131" s="158"/>
      <c r="D131" s="158"/>
      <c r="E131" s="130">
        <f>IF(Allgemeines!$B$16="Ja",F131,G131)</f>
        <v>0</v>
      </c>
      <c r="F131" s="130">
        <f t="shared" si="3"/>
        <v>0</v>
      </c>
      <c r="G131" s="130">
        <f t="shared" si="4"/>
        <v>0</v>
      </c>
      <c r="H131" s="130">
        <f>IF(Allgemeines!$B$16="Ja",I131,J131)</f>
        <v>0</v>
      </c>
      <c r="I131" s="130">
        <f t="shared" si="5"/>
        <v>0</v>
      </c>
      <c r="J131" s="130">
        <f t="shared" si="6"/>
        <v>0</v>
      </c>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row>
    <row r="132" spans="1:47" s="70" customFormat="1" x14ac:dyDescent="0.25">
      <c r="A132" s="277" t="s">
        <v>9</v>
      </c>
      <c r="B132" s="159"/>
      <c r="C132" s="158"/>
      <c r="D132" s="161"/>
      <c r="E132" s="130">
        <f>IF(Allgemeines!$B$16="Ja",F132,G132)</f>
        <v>0</v>
      </c>
      <c r="F132" s="130">
        <f t="shared" si="3"/>
        <v>0</v>
      </c>
      <c r="G132" s="130">
        <f t="shared" si="4"/>
        <v>0</v>
      </c>
      <c r="H132" s="130">
        <f>IF(Allgemeines!$B$16="Ja",I132,J132)</f>
        <v>0</v>
      </c>
      <c r="I132" s="130">
        <f t="shared" si="5"/>
        <v>0</v>
      </c>
      <c r="J132" s="130">
        <f t="shared" si="6"/>
        <v>0</v>
      </c>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row>
    <row r="133" spans="1:47" s="118" customFormat="1" x14ac:dyDescent="0.25">
      <c r="A133" s="131" t="s">
        <v>17</v>
      </c>
      <c r="B133" s="114"/>
      <c r="C133" s="115">
        <f t="shared" ref="C133:D133" si="7">SUM(C113:C132)</f>
        <v>0</v>
      </c>
      <c r="D133" s="115">
        <f t="shared" si="7"/>
        <v>0</v>
      </c>
      <c r="E133" s="115">
        <f>SUM(E113:E132)</f>
        <v>0</v>
      </c>
      <c r="F133" s="115">
        <f t="shared" ref="F133:J133" si="8">SUM(F113:F132)</f>
        <v>0</v>
      </c>
      <c r="G133" s="115">
        <f t="shared" si="8"/>
        <v>0</v>
      </c>
      <c r="H133" s="115">
        <f t="shared" si="8"/>
        <v>0</v>
      </c>
      <c r="I133" s="115">
        <f t="shared" si="8"/>
        <v>0</v>
      </c>
      <c r="J133" s="115">
        <f t="shared" si="8"/>
        <v>0</v>
      </c>
    </row>
    <row r="134" spans="1:47" s="119" customFormat="1" x14ac:dyDescent="0.25">
      <c r="A134" s="133" t="s">
        <v>18</v>
      </c>
      <c r="B134" s="134"/>
      <c r="C134" s="120"/>
      <c r="D134" s="120"/>
      <c r="E134" s="122"/>
      <c r="F134" s="122"/>
      <c r="G134" s="122"/>
      <c r="H134" s="266">
        <f>E133+H133</f>
        <v>0</v>
      </c>
      <c r="I134" s="136"/>
      <c r="J134" s="136"/>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row>
    <row r="135" spans="1:47" x14ac:dyDescent="0.25">
      <c r="A135" s="244"/>
      <c r="B135" s="244"/>
      <c r="C135" s="244"/>
      <c r="D135" s="244"/>
      <c r="E135" s="244"/>
      <c r="F135" s="244"/>
      <c r="G135" s="244"/>
      <c r="H135" s="244"/>
      <c r="I135" s="244"/>
      <c r="K135" s="233"/>
      <c r="AU135" s="234"/>
    </row>
    <row r="136" spans="1:47" x14ac:dyDescent="0.25">
      <c r="A136" s="244"/>
      <c r="B136" s="244"/>
      <c r="C136" s="244"/>
      <c r="D136" s="244"/>
      <c r="E136" s="244"/>
      <c r="F136" s="244"/>
      <c r="G136" s="244"/>
      <c r="H136" s="244"/>
      <c r="I136" s="244"/>
      <c r="J136" s="267"/>
      <c r="K136" s="233"/>
      <c r="AU136" s="234"/>
    </row>
    <row r="137" spans="1:47" s="233" customFormat="1" x14ac:dyDescent="0.25">
      <c r="A137" s="72" t="s">
        <v>136</v>
      </c>
      <c r="B137" s="244"/>
    </row>
    <row r="138" spans="1:47" s="233" customFormat="1" x14ac:dyDescent="0.25">
      <c r="A138" s="72"/>
      <c r="B138" s="244"/>
    </row>
    <row r="139" spans="1:47" s="233" customFormat="1" x14ac:dyDescent="0.25">
      <c r="A139" s="231" t="s">
        <v>36</v>
      </c>
      <c r="B139" s="231" t="s">
        <v>31</v>
      </c>
    </row>
    <row r="140" spans="1:47" s="233" customFormat="1" x14ac:dyDescent="0.25">
      <c r="A140" s="235" t="s">
        <v>22</v>
      </c>
      <c r="B140" s="235" t="s">
        <v>12</v>
      </c>
    </row>
    <row r="141" spans="1:47" s="233" customFormat="1" x14ac:dyDescent="0.25">
      <c r="A141" s="270"/>
      <c r="B141" s="271"/>
    </row>
    <row r="142" spans="1:47" s="233" customFormat="1" x14ac:dyDescent="0.25">
      <c r="A142" s="270"/>
      <c r="B142" s="271"/>
    </row>
    <row r="143" spans="1:47" s="233" customFormat="1" x14ac:dyDescent="0.25">
      <c r="A143" s="270"/>
      <c r="B143" s="271"/>
    </row>
    <row r="144" spans="1:47" s="233" customFormat="1" x14ac:dyDescent="0.25">
      <c r="A144" s="285" t="s">
        <v>37</v>
      </c>
      <c r="B144" s="284"/>
    </row>
    <row r="145" spans="1:2" s="233" customFormat="1" x14ac:dyDescent="0.25">
      <c r="A145" s="268" t="s">
        <v>38</v>
      </c>
      <c r="B145" s="269">
        <f>SUM(B141:B144)</f>
        <v>0</v>
      </c>
    </row>
    <row r="146" spans="1:2" s="233" customFormat="1" x14ac:dyDescent="0.25"/>
    <row r="147" spans="1:2" s="233" customFormat="1" x14ac:dyDescent="0.25"/>
    <row r="148" spans="1:2" s="233" customFormat="1" x14ac:dyDescent="0.25"/>
    <row r="149" spans="1:2" s="233" customFormat="1" x14ac:dyDescent="0.25"/>
    <row r="150" spans="1:2" s="233" customFormat="1" x14ac:dyDescent="0.25"/>
    <row r="151" spans="1:2" s="233" customFormat="1" x14ac:dyDescent="0.25"/>
    <row r="152" spans="1:2" s="233" customFormat="1" x14ac:dyDescent="0.25"/>
    <row r="153" spans="1:2" s="233" customFormat="1" x14ac:dyDescent="0.25"/>
    <row r="154" spans="1:2" s="233" customFormat="1" x14ac:dyDescent="0.25"/>
    <row r="155" spans="1:2" s="233" customFormat="1" x14ac:dyDescent="0.25"/>
    <row r="156" spans="1:2" s="233" customFormat="1" x14ac:dyDescent="0.25"/>
    <row r="157" spans="1:2" s="233" customFormat="1" x14ac:dyDescent="0.25"/>
    <row r="158" spans="1:2" s="233" customFormat="1" x14ac:dyDescent="0.25"/>
    <row r="159" spans="1:2" s="233" customFormat="1" x14ac:dyDescent="0.25"/>
    <row r="160" spans="1:2" s="233" customFormat="1" x14ac:dyDescent="0.25"/>
    <row r="161" s="233" customFormat="1" x14ac:dyDescent="0.25"/>
    <row r="162" s="233" customFormat="1" x14ac:dyDescent="0.25"/>
    <row r="163" s="233" customFormat="1" x14ac:dyDescent="0.25"/>
    <row r="164" s="233" customFormat="1" x14ac:dyDescent="0.25"/>
    <row r="165" s="233" customFormat="1" x14ac:dyDescent="0.25"/>
    <row r="166" s="233" customFormat="1" x14ac:dyDescent="0.25"/>
    <row r="167" s="233" customFormat="1" x14ac:dyDescent="0.25"/>
    <row r="168" s="233" customFormat="1" x14ac:dyDescent="0.25"/>
    <row r="169" s="233" customFormat="1" x14ac:dyDescent="0.25"/>
    <row r="170" s="233" customFormat="1" x14ac:dyDescent="0.25"/>
    <row r="171" s="233" customFormat="1" x14ac:dyDescent="0.25"/>
    <row r="172" s="233" customFormat="1" x14ac:dyDescent="0.25"/>
    <row r="173" s="233" customFormat="1" x14ac:dyDescent="0.25"/>
    <row r="174" s="233" customFormat="1" x14ac:dyDescent="0.25"/>
    <row r="175" s="233" customFormat="1" x14ac:dyDescent="0.25"/>
    <row r="176" s="233" customFormat="1" x14ac:dyDescent="0.25"/>
    <row r="177" s="233" customFormat="1" x14ac:dyDescent="0.25"/>
    <row r="178" s="233" customFormat="1" x14ac:dyDescent="0.25"/>
    <row r="179" s="233" customFormat="1" x14ac:dyDescent="0.25"/>
    <row r="180" s="233" customFormat="1" x14ac:dyDescent="0.25"/>
    <row r="181" s="233" customFormat="1" x14ac:dyDescent="0.25"/>
    <row r="182" s="233" customFormat="1" x14ac:dyDescent="0.25"/>
    <row r="183" s="233" customFormat="1" x14ac:dyDescent="0.25"/>
    <row r="184" s="233" customFormat="1" x14ac:dyDescent="0.25"/>
    <row r="185" s="233" customFormat="1" x14ac:dyDescent="0.25"/>
    <row r="186" s="233" customFormat="1" x14ac:dyDescent="0.25"/>
    <row r="187" s="233" customFormat="1" x14ac:dyDescent="0.25"/>
    <row r="188" s="233" customFormat="1" x14ac:dyDescent="0.25"/>
    <row r="189" s="233" customFormat="1" x14ac:dyDescent="0.25"/>
    <row r="190" s="233" customFormat="1" x14ac:dyDescent="0.25"/>
    <row r="191" s="233" customFormat="1" x14ac:dyDescent="0.25"/>
    <row r="192" s="233" customFormat="1" x14ac:dyDescent="0.25"/>
    <row r="193" s="233" customFormat="1" x14ac:dyDescent="0.25"/>
    <row r="194" s="233" customFormat="1" x14ac:dyDescent="0.25"/>
    <row r="195" s="233" customFormat="1" x14ac:dyDescent="0.25"/>
    <row r="196" s="233" customFormat="1" x14ac:dyDescent="0.25"/>
    <row r="197" s="233" customFormat="1" x14ac:dyDescent="0.25"/>
    <row r="198" s="233" customFormat="1" x14ac:dyDescent="0.25"/>
    <row r="199" s="233" customFormat="1" x14ac:dyDescent="0.25"/>
    <row r="200" s="233" customFormat="1" x14ac:dyDescent="0.25"/>
    <row r="201" s="233" customFormat="1" x14ac:dyDescent="0.25"/>
    <row r="202" s="233" customFormat="1" x14ac:dyDescent="0.25"/>
    <row r="203" s="233" customFormat="1" x14ac:dyDescent="0.25"/>
    <row r="204" s="233" customFormat="1" x14ac:dyDescent="0.25"/>
    <row r="205" s="233" customFormat="1" x14ac:dyDescent="0.25"/>
    <row r="206" s="233" customFormat="1" x14ac:dyDescent="0.25"/>
    <row r="207" s="233" customFormat="1" x14ac:dyDescent="0.25"/>
    <row r="208" s="233" customFormat="1" x14ac:dyDescent="0.25"/>
    <row r="209" s="233" customFormat="1" x14ac:dyDescent="0.25"/>
    <row r="210" s="233" customFormat="1" x14ac:dyDescent="0.25"/>
    <row r="211" s="233" customFormat="1" x14ac:dyDescent="0.25"/>
    <row r="212" s="233" customFormat="1" x14ac:dyDescent="0.25"/>
    <row r="213" s="233" customFormat="1" x14ac:dyDescent="0.25"/>
    <row r="214" s="233" customFormat="1" x14ac:dyDescent="0.25"/>
    <row r="215" s="233" customFormat="1" x14ac:dyDescent="0.25"/>
    <row r="216" s="233" customFormat="1" x14ac:dyDescent="0.25"/>
    <row r="217" s="233" customFormat="1" x14ac:dyDescent="0.25"/>
    <row r="218" s="233" customFormat="1" x14ac:dyDescent="0.25"/>
    <row r="219" s="233" customFormat="1" x14ac:dyDescent="0.25"/>
    <row r="220" s="233" customFormat="1" x14ac:dyDescent="0.25"/>
    <row r="221" s="233" customFormat="1" x14ac:dyDescent="0.25"/>
    <row r="222" s="233" customFormat="1" x14ac:dyDescent="0.25"/>
    <row r="223" s="233" customFormat="1" x14ac:dyDescent="0.25"/>
    <row r="224" s="233" customFormat="1" x14ac:dyDescent="0.25"/>
    <row r="225" s="233" customFormat="1" x14ac:dyDescent="0.25"/>
    <row r="226" s="233" customFormat="1" x14ac:dyDescent="0.25"/>
    <row r="227" s="233" customFormat="1" x14ac:dyDescent="0.25"/>
    <row r="228" s="233" customFormat="1" x14ac:dyDescent="0.25"/>
    <row r="229" s="233" customFormat="1" x14ac:dyDescent="0.25"/>
    <row r="230" s="233" customFormat="1" x14ac:dyDescent="0.25"/>
    <row r="231" s="233" customFormat="1" x14ac:dyDescent="0.25"/>
    <row r="232" s="233" customFormat="1" x14ac:dyDescent="0.25"/>
    <row r="233" s="233" customFormat="1" x14ac:dyDescent="0.25"/>
    <row r="234" s="233" customFormat="1" x14ac:dyDescent="0.25"/>
    <row r="235" s="233" customFormat="1" x14ac:dyDescent="0.25"/>
    <row r="236" s="233" customFormat="1" x14ac:dyDescent="0.25"/>
    <row r="237" s="233" customFormat="1" x14ac:dyDescent="0.25"/>
    <row r="238" s="233" customFormat="1" x14ac:dyDescent="0.25"/>
    <row r="239" s="233" customFormat="1" x14ac:dyDescent="0.25"/>
    <row r="240" s="233" customFormat="1" x14ac:dyDescent="0.25"/>
    <row r="241" s="233" customFormat="1" x14ac:dyDescent="0.25"/>
  </sheetData>
  <sheetProtection formatColumns="0" formatRows="0" insertRows="0"/>
  <mergeCells count="16">
    <mergeCell ref="A77:A78"/>
    <mergeCell ref="A1:J1"/>
    <mergeCell ref="A34:A35"/>
    <mergeCell ref="A20:A21"/>
    <mergeCell ref="D20:D21"/>
    <mergeCell ref="A53:A54"/>
    <mergeCell ref="I110:I111"/>
    <mergeCell ref="J110:J111"/>
    <mergeCell ref="C110:C111"/>
    <mergeCell ref="B110:B111"/>
    <mergeCell ref="A110:A111"/>
    <mergeCell ref="D110:D111"/>
    <mergeCell ref="E110:E111"/>
    <mergeCell ref="F110:F111"/>
    <mergeCell ref="G110:G111"/>
    <mergeCell ref="H110:H111"/>
  </mergeCells>
  <phoneticPr fontId="5" type="noConversion"/>
  <dataValidations count="1">
    <dataValidation type="list" allowBlank="1" showInputMessage="1" showErrorMessage="1" sqref="B104 B108 D104 D108">
      <formula1>"bitte wählen,Ja,Nein"</formula1>
    </dataValidation>
  </dataValidations>
  <pageMargins left="0.34" right="0.21" top="0.56999999999999995" bottom="0.78740157480314965" header="0.39370078740157483" footer="0.39370078740157483"/>
  <pageSetup paperSize="9" scale="25" orientation="portrait" r:id="rId1"/>
  <headerFooter alignWithMargins="0">
    <oddFooter>&amp;L&amp;8&amp;P/&amp;N&amp;C &amp;R&amp;8&amp;A - &amp;F</oddFooter>
  </headerFooter>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66CCFF"/>
    <pageSetUpPr fitToPage="1"/>
  </sheetPr>
  <dimension ref="A1:C18"/>
  <sheetViews>
    <sheetView view="pageBreakPreview" zoomScaleNormal="100" zoomScaleSheetLayoutView="100" workbookViewId="0">
      <selection activeCell="C5" sqref="C5"/>
    </sheetView>
  </sheetViews>
  <sheetFormatPr baseColWidth="10" defaultColWidth="12.5703125" defaultRowHeight="15.75" x14ac:dyDescent="0.25"/>
  <cols>
    <col min="1" max="1" width="56.85546875" style="14" customWidth="1"/>
    <col min="2" max="3" width="50.7109375" style="14" customWidth="1"/>
    <col min="4" max="16384" width="12.5703125" style="14"/>
  </cols>
  <sheetData>
    <row r="1" spans="1:3" s="10" customFormat="1" ht="21" x14ac:dyDescent="0.2">
      <c r="A1" s="9" t="s">
        <v>102</v>
      </c>
      <c r="C1" s="286"/>
    </row>
    <row r="2" spans="1:3" s="12" customFormat="1" ht="18.75" x14ac:dyDescent="0.25">
      <c r="A2" s="11"/>
      <c r="B2" s="291">
        <f>Allgemeines!B14</f>
        <v>2024</v>
      </c>
    </row>
    <row r="3" spans="1:3" x14ac:dyDescent="0.25">
      <c r="B3" s="292" t="s">
        <v>134</v>
      </c>
    </row>
    <row r="4" spans="1:3" x14ac:dyDescent="0.25">
      <c r="B4" s="292"/>
    </row>
    <row r="6" spans="1:3" ht="15.75" customHeight="1" x14ac:dyDescent="0.25">
      <c r="A6" s="13"/>
      <c r="B6" s="344" t="s">
        <v>117</v>
      </c>
    </row>
    <row r="7" spans="1:3" x14ac:dyDescent="0.25">
      <c r="A7" s="11"/>
      <c r="B7" s="345"/>
    </row>
    <row r="8" spans="1:3" ht="30" customHeight="1" x14ac:dyDescent="0.25">
      <c r="A8" s="43" t="s">
        <v>85</v>
      </c>
      <c r="B8" s="302">
        <f>'Netzentgelte i.e.S. (Plan)'!F110+'Netzentgelte i.e.S. (Plan)'!J139+'Sonstige Entgelte (Plan)'!K13+'Sonstige Entgelte (Plan)'!E48+'Sonstige Entgelte (Plan)'!H134+'Sonstige Entgelte (Plan)'!B145</f>
        <v>0</v>
      </c>
    </row>
    <row r="9" spans="1:3" ht="30" customHeight="1" x14ac:dyDescent="0.25">
      <c r="A9" s="43" t="s">
        <v>86</v>
      </c>
      <c r="B9" s="302">
        <f>'Mess., Messb. (Plan)'!F15</f>
        <v>0</v>
      </c>
    </row>
    <row r="10" spans="1:3" ht="30" customHeight="1" x14ac:dyDescent="0.25">
      <c r="A10" s="43" t="s">
        <v>87</v>
      </c>
      <c r="B10" s="303">
        <f>'Mess., Messb. (Plan)'!H33</f>
        <v>0</v>
      </c>
    </row>
    <row r="11" spans="1:3" ht="30" customHeight="1" x14ac:dyDescent="0.25">
      <c r="A11" s="46" t="s">
        <v>97</v>
      </c>
      <c r="B11" s="304">
        <f>SUM(B8:B10)</f>
        <v>0</v>
      </c>
    </row>
    <row r="12" spans="1:3" ht="30" customHeight="1" x14ac:dyDescent="0.25">
      <c r="A12" s="44" t="s">
        <v>118</v>
      </c>
      <c r="B12" s="305">
        <f>Allgemeines!$B$18</f>
        <v>0</v>
      </c>
    </row>
    <row r="13" spans="1:3" ht="30" customHeight="1" x14ac:dyDescent="0.25">
      <c r="A13" s="45" t="s">
        <v>115</v>
      </c>
      <c r="B13" s="305">
        <f>B12-B11</f>
        <v>0</v>
      </c>
    </row>
    <row r="14" spans="1:3" ht="30" customHeight="1" x14ac:dyDescent="0.25">
      <c r="A14" s="47" t="s">
        <v>116</v>
      </c>
      <c r="B14" s="48" t="e">
        <f>B13/B12</f>
        <v>#DIV/0!</v>
      </c>
      <c r="C14" s="346" t="e">
        <f>IF(B14&gt;3%,"Unterverprobung der angepassten Erlösobergrenze: BITTE ERLÄUTERN UND BERECHNUNG ÜBERPRÜFEN"," ")</f>
        <v>#DIV/0!</v>
      </c>
    </row>
    <row r="15" spans="1:3" ht="15" customHeight="1" x14ac:dyDescent="0.25">
      <c r="B15" s="347" t="e">
        <f>IF(B14&lt;-1%,"Überverprobung der angepassten Erlösobergrenze: BITTE ERLÄUTERN UND BERECHNUNG ÜBERPRÜFEN"," ")</f>
        <v>#DIV/0!</v>
      </c>
      <c r="C15" s="346"/>
    </row>
    <row r="16" spans="1:3" x14ac:dyDescent="0.25">
      <c r="A16" s="15"/>
      <c r="B16" s="348"/>
      <c r="C16" s="346"/>
    </row>
    <row r="17" spans="2:2" x14ac:dyDescent="0.25">
      <c r="B17" s="348"/>
    </row>
    <row r="18" spans="2:2" ht="15.75" customHeight="1" x14ac:dyDescent="0.25">
      <c r="B18" s="348"/>
    </row>
  </sheetData>
  <mergeCells count="3">
    <mergeCell ref="B6:B7"/>
    <mergeCell ref="C14:C16"/>
    <mergeCell ref="B15:B18"/>
  </mergeCells>
  <phoneticPr fontId="7" type="noConversion"/>
  <conditionalFormatting sqref="B15:B18">
    <cfRule type="containsText" dxfId="1" priority="2" operator="containsText" text="Überverprobung der angepassten Erlösobergrenze: BITTE ERLÄUTERN UND BERECHNUNG ÜBERPRÜFEN">
      <formula>NOT(ISERROR(SEARCH("Überverprobung der angepassten Erlösobergrenze: BITTE ERLÄUTERN UND BERECHNUNG ÜBERPRÜFEN",B15)))</formula>
    </cfRule>
  </conditionalFormatting>
  <conditionalFormatting sqref="C14:C16">
    <cfRule type="containsText" dxfId="0" priority="1" operator="containsText" text="Unterverprobung der angepassten Erlösobergrenze: BITTE ERLÄUTERN UND BERECHNUNG ÜBERPRÜFEN">
      <formula>NOT(ISERROR(SEARCH("Unterverprobung der angepassten Erlösobergrenze: BITTE ERLÄUTERN UND BERECHNUNG ÜBERPRÜFEN",C14)))</formula>
    </cfRule>
  </conditionalFormatting>
  <pageMargins left="0.55000000000000004" right="0.57999999999999996" top="0.56999999999999995" bottom="0.56000000000000005" header="0.39370078740157483" footer="0.22"/>
  <pageSetup paperSize="9" scale="86" orientation="landscape" r:id="rId1"/>
  <headerFooter alignWithMargins="0">
    <oddFooter>&amp;L&amp;8&amp;D&amp;R&amp;8&amp;A - &amp;F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D23"/>
  <sheetViews>
    <sheetView zoomScaleNormal="100" workbookViewId="0">
      <selection activeCell="D11" sqref="D11"/>
    </sheetView>
  </sheetViews>
  <sheetFormatPr baseColWidth="10" defaultColWidth="11.42578125" defaultRowHeight="12.75" x14ac:dyDescent="0.2"/>
  <cols>
    <col min="1" max="1" width="3.5703125" style="16" customWidth="1"/>
    <col min="2" max="2" width="34.140625" style="16" customWidth="1"/>
    <col min="3" max="3" width="11.7109375" style="16" customWidth="1"/>
    <col min="4" max="4" width="65.5703125" style="16" customWidth="1"/>
    <col min="5" max="16384" width="11.42578125" style="16"/>
  </cols>
  <sheetData>
    <row r="2" spans="1:4" ht="21" x14ac:dyDescent="0.2">
      <c r="A2" s="9" t="s">
        <v>112</v>
      </c>
    </row>
    <row r="5" spans="1:4" s="17" customFormat="1" ht="24.95" customHeight="1" x14ac:dyDescent="0.2">
      <c r="B5" s="18" t="s">
        <v>103</v>
      </c>
      <c r="C5" s="18" t="s">
        <v>113</v>
      </c>
      <c r="D5" s="18" t="s">
        <v>104</v>
      </c>
    </row>
    <row r="6" spans="1:4" ht="24.95" customHeight="1" x14ac:dyDescent="0.2">
      <c r="B6" s="19"/>
      <c r="C6" s="20"/>
      <c r="D6" s="21"/>
    </row>
    <row r="7" spans="1:4" ht="24.95" customHeight="1" x14ac:dyDescent="0.2">
      <c r="B7" s="22"/>
      <c r="C7" s="23"/>
      <c r="D7" s="24"/>
    </row>
    <row r="8" spans="1:4" ht="24.95" customHeight="1" x14ac:dyDescent="0.2">
      <c r="B8" s="22"/>
      <c r="C8" s="23"/>
      <c r="D8" s="24"/>
    </row>
    <row r="9" spans="1:4" ht="24.95" customHeight="1" x14ac:dyDescent="0.2">
      <c r="B9" s="22"/>
      <c r="C9" s="23"/>
      <c r="D9" s="24"/>
    </row>
    <row r="10" spans="1:4" ht="24.95" customHeight="1" x14ac:dyDescent="0.2">
      <c r="B10" s="22"/>
      <c r="C10" s="23"/>
      <c r="D10" s="24"/>
    </row>
    <row r="11" spans="1:4" ht="24.95" customHeight="1" x14ac:dyDescent="0.2">
      <c r="B11" s="22"/>
      <c r="C11" s="23"/>
      <c r="D11" s="24"/>
    </row>
    <row r="12" spans="1:4" ht="24.95" customHeight="1" x14ac:dyDescent="0.2">
      <c r="B12" s="22"/>
      <c r="C12" s="23"/>
      <c r="D12" s="24"/>
    </row>
    <row r="13" spans="1:4" ht="24.95" customHeight="1" x14ac:dyDescent="0.2">
      <c r="B13" s="22"/>
      <c r="C13" s="23"/>
      <c r="D13" s="24"/>
    </row>
    <row r="14" spans="1:4" ht="24.95" customHeight="1" x14ac:dyDescent="0.2">
      <c r="B14" s="22"/>
      <c r="C14" s="23"/>
      <c r="D14" s="24"/>
    </row>
    <row r="15" spans="1:4" ht="24.95" customHeight="1" x14ac:dyDescent="0.2">
      <c r="B15" s="22"/>
      <c r="C15" s="23"/>
      <c r="D15" s="24"/>
    </row>
    <row r="16" spans="1:4" ht="24.95" customHeight="1" x14ac:dyDescent="0.2">
      <c r="B16" s="22"/>
      <c r="C16" s="23"/>
      <c r="D16" s="24"/>
    </row>
    <row r="17" spans="2:4" ht="24.95" customHeight="1" x14ac:dyDescent="0.2">
      <c r="B17" s="22"/>
      <c r="C17" s="23"/>
      <c r="D17" s="24"/>
    </row>
    <row r="18" spans="2:4" ht="24.95" customHeight="1" x14ac:dyDescent="0.2">
      <c r="B18" s="22"/>
      <c r="C18" s="23"/>
      <c r="D18" s="24"/>
    </row>
    <row r="19" spans="2:4" ht="24.95" customHeight="1" x14ac:dyDescent="0.2">
      <c r="B19" s="22"/>
      <c r="C19" s="23"/>
      <c r="D19" s="24"/>
    </row>
    <row r="20" spans="2:4" ht="24.95" customHeight="1" x14ac:dyDescent="0.2">
      <c r="B20" s="22"/>
      <c r="C20" s="23"/>
      <c r="D20" s="24"/>
    </row>
    <row r="21" spans="2:4" ht="24.95" customHeight="1" x14ac:dyDescent="0.2">
      <c r="B21" s="22"/>
      <c r="C21" s="23"/>
      <c r="D21" s="24"/>
    </row>
    <row r="22" spans="2:4" ht="24.95" customHeight="1" x14ac:dyDescent="0.2">
      <c r="B22" s="22"/>
      <c r="C22" s="23"/>
      <c r="D22" s="24"/>
    </row>
    <row r="23" spans="2:4" ht="24.95" customHeight="1" x14ac:dyDescent="0.2">
      <c r="B23" s="25" t="s">
        <v>114</v>
      </c>
      <c r="C23" s="26"/>
      <c r="D23" s="27"/>
    </row>
  </sheetData>
  <pageMargins left="0.7" right="0.7" top="0.78740157499999996" bottom="0.78740157499999996"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Changelog</vt:lpstr>
      <vt:lpstr>Ausfüllhilfe</vt:lpstr>
      <vt:lpstr>Allgemeines</vt:lpstr>
      <vt:lpstr>Netzentgelte i.e.S. (Plan)</vt:lpstr>
      <vt:lpstr>Mess., Messb. (Plan)</vt:lpstr>
      <vt:lpstr>Sonstige Entgelte (Plan)</vt:lpstr>
      <vt:lpstr>Planerlöse</vt:lpstr>
      <vt:lpstr>Erläuterungen</vt:lpstr>
      <vt:lpstr>'Mess., Messb. (Plan)'!Druckbereich</vt:lpstr>
      <vt:lpstr>'Netzentgelte i.e.S. (Plan)'!Druckbereich</vt:lpstr>
      <vt:lpstr>Planerlöse!Druckbereich</vt:lpstr>
      <vt:lpstr>'Sonstige Entgelte (Plan)'!Druckbereich</vt:lpstr>
      <vt:lpstr>'Sonstige Entgelte (Plan)'!Drucktitel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sbh</dc:creator>
  <cp:lastModifiedBy>Gesell, Matthias (UM)</cp:lastModifiedBy>
  <cp:lastPrinted>2019-11-25T12:25:18Z</cp:lastPrinted>
  <dcterms:created xsi:type="dcterms:W3CDTF">2008-10-22T07:00:05Z</dcterms:created>
  <dcterms:modified xsi:type="dcterms:W3CDTF">2023-09-28T16:33:26Z</dcterms:modified>
</cp:coreProperties>
</file>